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7680" activeTab="0"/>
  </bookViews>
  <sheets>
    <sheet name="Sistema Frances a tipo Variable" sheetId="1" r:id="rId1"/>
  </sheets>
  <definedNames>
    <definedName name="tablatipos">'Sistema Frances a tipo Variable'!$E$4:$H$13</definedName>
  </definedNames>
  <calcPr fullCalcOnLoad="1"/>
</workbook>
</file>

<file path=xl/sharedStrings.xml><?xml version="1.0" encoding="utf-8"?>
<sst xmlns="http://schemas.openxmlformats.org/spreadsheetml/2006/main" count="24" uniqueCount="19">
  <si>
    <t>Principal</t>
  </si>
  <si>
    <t>Años</t>
  </si>
  <si>
    <t>T. Variable</t>
  </si>
  <si>
    <t>Diferencial</t>
  </si>
  <si>
    <t>Año</t>
  </si>
  <si>
    <t>Euribor</t>
  </si>
  <si>
    <t>T. mensual</t>
  </si>
  <si>
    <t>Mes</t>
  </si>
  <si>
    <t>Mensualidad</t>
  </si>
  <si>
    <t>Intereses</t>
  </si>
  <si>
    <t>Amortización</t>
  </si>
  <si>
    <t>Cap. Vivo</t>
  </si>
  <si>
    <t>Cap. Amort.</t>
  </si>
  <si>
    <t>T. anual</t>
  </si>
  <si>
    <t>Anualidad</t>
  </si>
  <si>
    <t>Amort.</t>
  </si>
  <si>
    <t>Cap. Amort</t>
  </si>
  <si>
    <t>Préstamo a tipo variable</t>
  </si>
  <si>
    <t>www.losprestamospersonales.com.mx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</si>
</sst>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+&quot;0.00%"/>
    <numFmt numFmtId="165" formatCode="0.0%"/>
    <numFmt numFmtId="166" formatCode="0.000%"/>
    <numFmt numFmtId="167" formatCode="0.0000%"/>
  </numFmts>
  <fonts count="23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Black"/>
      <family val="2"/>
    </font>
    <font>
      <u val="single"/>
      <sz val="11"/>
      <color indexed="36"/>
      <name val="Calibri"/>
      <family val="2"/>
    </font>
    <font>
      <b/>
      <u val="single"/>
      <sz val="10"/>
      <color indexed="12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10" fontId="0" fillId="24" borderId="10" xfId="0" applyNumberFormat="1" applyFill="1" applyBorder="1" applyAlignment="1">
      <alignment/>
    </xf>
    <xf numFmtId="167" fontId="0" fillId="24" borderId="10" xfId="56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167" fontId="0" fillId="0" borderId="10" xfId="56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25" borderId="10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7" fontId="0" fillId="0" borderId="10" xfId="56" applyNumberFormat="1" applyFont="1" applyBorder="1" applyAlignment="1">
      <alignment/>
    </xf>
    <xf numFmtId="0" fontId="0" fillId="24" borderId="11" xfId="0" applyFill="1" applyBorder="1" applyAlignment="1">
      <alignment/>
    </xf>
    <xf numFmtId="10" fontId="0" fillId="24" borderId="11" xfId="0" applyNumberFormat="1" applyFill="1" applyBorder="1" applyAlignment="1">
      <alignment/>
    </xf>
    <xf numFmtId="167" fontId="0" fillId="24" borderId="11" xfId="56" applyNumberFormat="1" applyFont="1" applyFill="1" applyBorder="1" applyAlignment="1">
      <alignment/>
    </xf>
    <xf numFmtId="167" fontId="0" fillId="0" borderId="11" xfId="56" applyNumberFormat="1" applyFont="1" applyBorder="1" applyAlignment="1">
      <alignment/>
    </xf>
    <xf numFmtId="8" fontId="0" fillId="0" borderId="10" xfId="0" applyNumberFormat="1" applyBorder="1" applyAlignment="1">
      <alignment/>
    </xf>
    <xf numFmtId="0" fontId="21" fillId="0" borderId="12" xfId="46" applyFont="1" applyBorder="1" applyAlignment="1">
      <alignment horizontal="center"/>
    </xf>
    <xf numFmtId="0" fontId="21" fillId="0" borderId="0" xfId="46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14</xdr:row>
      <xdr:rowOff>104775</xdr:rowOff>
    </xdr:from>
    <xdr:to>
      <xdr:col>11</xdr:col>
      <xdr:colOff>628650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81940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prestamospersonale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6"/>
  <sheetViews>
    <sheetView showGridLines="0" tabSelected="1" zoomScalePageLayoutView="0" workbookViewId="0" topLeftCell="A1">
      <selection activeCell="H7" sqref="H7"/>
    </sheetView>
  </sheetViews>
  <sheetFormatPr defaultColWidth="11.421875" defaultRowHeight="15"/>
  <cols>
    <col min="1" max="1" width="3.421875" style="0" customWidth="1"/>
    <col min="5" max="5" width="12.421875" style="0" customWidth="1"/>
    <col min="7" max="7" width="12.7109375" style="0" bestFit="1" customWidth="1"/>
    <col min="8" max="8" width="11.57421875" style="0" bestFit="1" customWidth="1"/>
    <col min="13" max="13" width="11.57421875" style="0" bestFit="1" customWidth="1"/>
    <col min="15" max="15" width="12.57421875" style="0" bestFit="1" customWidth="1"/>
  </cols>
  <sheetData>
    <row r="2" spans="2:15" ht="18.75">
      <c r="B2" s="1" t="s">
        <v>17</v>
      </c>
      <c r="E2" s="6" t="s">
        <v>4</v>
      </c>
      <c r="F2" s="6" t="s">
        <v>5</v>
      </c>
      <c r="G2" s="7">
        <f>+C6</f>
        <v>0.005</v>
      </c>
      <c r="H2" s="6" t="s">
        <v>6</v>
      </c>
      <c r="I2" s="16" t="s">
        <v>13</v>
      </c>
      <c r="J2" s="16" t="s">
        <v>14</v>
      </c>
      <c r="K2" s="16" t="s">
        <v>9</v>
      </c>
      <c r="L2" s="16" t="s">
        <v>15</v>
      </c>
      <c r="M2" s="16" t="s">
        <v>11</v>
      </c>
      <c r="N2" s="16" t="s">
        <v>16</v>
      </c>
      <c r="O2" s="16" t="s">
        <v>8</v>
      </c>
    </row>
    <row r="3" spans="5:15" ht="15">
      <c r="E3" s="3">
        <v>0</v>
      </c>
      <c r="F3" s="2"/>
      <c r="G3" s="2"/>
      <c r="H3" s="2"/>
      <c r="I3" s="2"/>
      <c r="J3" s="2"/>
      <c r="K3" s="2"/>
      <c r="L3" s="2"/>
      <c r="M3" s="8">
        <f>+C4</f>
        <v>1000000</v>
      </c>
      <c r="N3" s="2"/>
      <c r="O3" s="2"/>
    </row>
    <row r="4" spans="2:15" ht="15">
      <c r="B4" s="2" t="s">
        <v>0</v>
      </c>
      <c r="C4" s="8">
        <v>1000000</v>
      </c>
      <c r="E4" s="18">
        <v>1</v>
      </c>
      <c r="F4" s="19">
        <v>0.02</v>
      </c>
      <c r="G4" s="19">
        <f>+F4+$C$7</f>
        <v>0.025</v>
      </c>
      <c r="H4" s="20">
        <f>+G4/12</f>
        <v>0.0020833333333333333</v>
      </c>
      <c r="I4" s="21">
        <f>+(1+H4)^12-1</f>
        <v>0.025288456983290297</v>
      </c>
      <c r="J4" s="12">
        <f>PMT(I4,10-E3,-M3)</f>
        <v>114429.13699486</v>
      </c>
      <c r="K4" s="12">
        <f>+M3*I4</f>
        <v>25288.456983290296</v>
      </c>
      <c r="L4" s="12">
        <f>+J4-K4</f>
        <v>89140.68001156971</v>
      </c>
      <c r="M4" s="12">
        <f>+M3-L4</f>
        <v>910859.3199884302</v>
      </c>
      <c r="N4" s="12">
        <f>+N3+L4</f>
        <v>89140.68001156971</v>
      </c>
      <c r="O4" s="22">
        <f>PMT(H4,12,,-J4)</f>
        <v>9426.990170395946</v>
      </c>
    </row>
    <row r="5" spans="2:15" ht="15">
      <c r="B5" s="2" t="s">
        <v>1</v>
      </c>
      <c r="C5" s="2">
        <v>10</v>
      </c>
      <c r="E5" s="3">
        <v>2</v>
      </c>
      <c r="F5" s="4">
        <v>0.024</v>
      </c>
      <c r="G5" s="4">
        <f aca="true" t="shared" si="0" ref="G5:G13">+F5+$C$7</f>
        <v>0.029</v>
      </c>
      <c r="H5" s="5">
        <f aca="true" t="shared" si="1" ref="H5:H13">+G5/12</f>
        <v>0.002416666666666667</v>
      </c>
      <c r="I5" s="17">
        <f aca="true" t="shared" si="2" ref="I5:I13">+(1+H5)^12-1</f>
        <v>0.02938858036370018</v>
      </c>
      <c r="J5" s="12">
        <f aca="true" t="shared" si="3" ref="J5:J13">PMT(I5,10-E4,-M4)</f>
        <v>116651.86492181676</v>
      </c>
      <c r="K5" s="12">
        <f aca="true" t="shared" si="4" ref="K5:K13">+M4*I5</f>
        <v>26768.862325505277</v>
      </c>
      <c r="L5" s="12">
        <f aca="true" t="shared" si="5" ref="L5:L13">+J5-K5</f>
        <v>89883.00259631147</v>
      </c>
      <c r="M5" s="12">
        <f aca="true" t="shared" si="6" ref="M5:M13">+M4-L5</f>
        <v>820976.3173921187</v>
      </c>
      <c r="N5" s="12">
        <f aca="true" t="shared" si="7" ref="N5:N13">+N4+L5</f>
        <v>179023.6826078812</v>
      </c>
      <c r="O5" s="22">
        <f aca="true" t="shared" si="8" ref="O5:O13">PMT(H5,12,,-J5)</f>
        <v>9592.456323928514</v>
      </c>
    </row>
    <row r="6" spans="2:15" ht="15">
      <c r="B6" s="2" t="s">
        <v>2</v>
      </c>
      <c r="C6" s="9">
        <f>+C7</f>
        <v>0.005</v>
      </c>
      <c r="E6" s="3">
        <v>3</v>
      </c>
      <c r="F6" s="4">
        <v>0.028</v>
      </c>
      <c r="G6" s="4">
        <f t="shared" si="0"/>
        <v>0.033</v>
      </c>
      <c r="H6" s="5">
        <f t="shared" si="1"/>
        <v>0.0027500000000000003</v>
      </c>
      <c r="I6" s="17">
        <f t="shared" si="2"/>
        <v>0.03350372874720975</v>
      </c>
      <c r="J6" s="12">
        <f t="shared" si="3"/>
        <v>118688.18962417435</v>
      </c>
      <c r="K6" s="12">
        <f t="shared" si="4"/>
        <v>27505.767845788723</v>
      </c>
      <c r="L6" s="12">
        <f t="shared" si="5"/>
        <v>91182.42177838563</v>
      </c>
      <c r="M6" s="12">
        <f t="shared" si="6"/>
        <v>729793.8956137331</v>
      </c>
      <c r="N6" s="12">
        <f t="shared" si="7"/>
        <v>270206.10438626684</v>
      </c>
      <c r="O6" s="22">
        <f t="shared" si="8"/>
        <v>9741.976003004205</v>
      </c>
    </row>
    <row r="7" spans="2:15" ht="15">
      <c r="B7" s="2" t="s">
        <v>3</v>
      </c>
      <c r="C7" s="10">
        <v>0.005</v>
      </c>
      <c r="E7" s="3">
        <v>4</v>
      </c>
      <c r="F7" s="4">
        <v>0.032</v>
      </c>
      <c r="G7" s="4">
        <f t="shared" si="0"/>
        <v>0.037</v>
      </c>
      <c r="H7" s="5">
        <f t="shared" si="1"/>
        <v>0.0030833333333333333</v>
      </c>
      <c r="I7" s="17">
        <f t="shared" si="2"/>
        <v>0.037633952171242546</v>
      </c>
      <c r="J7" s="12">
        <f t="shared" si="3"/>
        <v>120529.710251741</v>
      </c>
      <c r="K7" s="12">
        <f t="shared" si="4"/>
        <v>27465.028562392006</v>
      </c>
      <c r="L7" s="12">
        <f t="shared" si="5"/>
        <v>93064.68168934899</v>
      </c>
      <c r="M7" s="12">
        <f t="shared" si="6"/>
        <v>636729.2139243841</v>
      </c>
      <c r="N7" s="12">
        <f t="shared" si="7"/>
        <v>363270.78607561585</v>
      </c>
      <c r="O7" s="22">
        <f t="shared" si="8"/>
        <v>9874.946739188868</v>
      </c>
    </row>
    <row r="8" spans="5:15" ht="15">
      <c r="E8" s="3">
        <v>5</v>
      </c>
      <c r="F8" s="4">
        <v>0.036</v>
      </c>
      <c r="G8" s="4">
        <f t="shared" si="0"/>
        <v>0.040999999999999995</v>
      </c>
      <c r="H8" s="5">
        <f t="shared" si="1"/>
        <v>0.0034166666666666664</v>
      </c>
      <c r="I8" s="17">
        <f t="shared" si="2"/>
        <v>0.041779300823146404</v>
      </c>
      <c r="J8" s="12">
        <f t="shared" si="3"/>
        <v>122168.17307014929</v>
      </c>
      <c r="K8" s="12">
        <f t="shared" si="4"/>
        <v>26602.10137143238</v>
      </c>
      <c r="L8" s="12">
        <f t="shared" si="5"/>
        <v>95566.07169871691</v>
      </c>
      <c r="M8" s="12">
        <f t="shared" si="6"/>
        <v>541163.1422256671</v>
      </c>
      <c r="N8" s="12">
        <f t="shared" si="7"/>
        <v>458836.85777433275</v>
      </c>
      <c r="O8" s="22">
        <f t="shared" si="8"/>
        <v>9990.782910016835</v>
      </c>
    </row>
    <row r="9" spans="5:15" ht="15">
      <c r="E9" s="3">
        <v>6</v>
      </c>
      <c r="F9" s="4">
        <v>0.04</v>
      </c>
      <c r="G9" s="4">
        <f t="shared" si="0"/>
        <v>0.045</v>
      </c>
      <c r="H9" s="5">
        <f t="shared" si="1"/>
        <v>0.00375</v>
      </c>
      <c r="I9" s="17">
        <f t="shared" si="2"/>
        <v>0.04593982504058958</v>
      </c>
      <c r="J9" s="12">
        <f t="shared" si="3"/>
        <v>123595.46243450574</v>
      </c>
      <c r="K9" s="12">
        <f t="shared" si="4"/>
        <v>24860.94007226284</v>
      </c>
      <c r="L9" s="12">
        <f t="shared" si="5"/>
        <v>98734.52236224289</v>
      </c>
      <c r="M9" s="12">
        <f t="shared" si="6"/>
        <v>442428.6198634242</v>
      </c>
      <c r="N9" s="12">
        <f t="shared" si="7"/>
        <v>557571.3801365757</v>
      </c>
      <c r="O9" s="22">
        <f t="shared" si="8"/>
        <v>10088.914873312899</v>
      </c>
    </row>
    <row r="10" spans="5:15" ht="15">
      <c r="E10" s="3">
        <v>7</v>
      </c>
      <c r="F10" s="4">
        <v>0.044</v>
      </c>
      <c r="G10" s="4">
        <f t="shared" si="0"/>
        <v>0.048999999999999995</v>
      </c>
      <c r="H10" s="5">
        <f t="shared" si="1"/>
        <v>0.004083333333333333</v>
      </c>
      <c r="I10" s="17">
        <f t="shared" si="2"/>
        <v>0.05011557531197042</v>
      </c>
      <c r="J10" s="12">
        <f t="shared" si="3"/>
        <v>124803.60472598553</v>
      </c>
      <c r="K10" s="12">
        <f t="shared" si="4"/>
        <v>22172.564818936567</v>
      </c>
      <c r="L10" s="12">
        <f t="shared" si="5"/>
        <v>102631.03990704895</v>
      </c>
      <c r="M10" s="12">
        <f t="shared" si="6"/>
        <v>339797.5799563753</v>
      </c>
      <c r="N10" s="12">
        <f t="shared" si="7"/>
        <v>660202.4200436246</v>
      </c>
      <c r="O10" s="22">
        <f t="shared" si="8"/>
        <v>10168.789166350236</v>
      </c>
    </row>
    <row r="11" spans="5:15" ht="15">
      <c r="E11" s="3">
        <v>8</v>
      </c>
      <c r="F11" s="4">
        <v>0.048</v>
      </c>
      <c r="G11" s="4">
        <f t="shared" si="0"/>
        <v>0.053</v>
      </c>
      <c r="H11" s="5">
        <f t="shared" si="1"/>
        <v>0.004416666666666667</v>
      </c>
      <c r="I11" s="17">
        <f t="shared" si="2"/>
        <v>0.05430660227680262</v>
      </c>
      <c r="J11" s="12">
        <f t="shared" si="3"/>
        <v>125784.78674110057</v>
      </c>
      <c r="K11" s="12">
        <f t="shared" si="4"/>
        <v>18453.252029310912</v>
      </c>
      <c r="L11" s="12">
        <f t="shared" si="5"/>
        <v>107331.53471178966</v>
      </c>
      <c r="M11" s="12">
        <f t="shared" si="6"/>
        <v>232466.04524458564</v>
      </c>
      <c r="N11" s="12">
        <f t="shared" si="7"/>
        <v>767533.9547554143</v>
      </c>
      <c r="O11" s="22">
        <f t="shared" si="8"/>
        <v>10229.869877359284</v>
      </c>
    </row>
    <row r="12" spans="5:15" ht="15">
      <c r="E12" s="3">
        <v>9</v>
      </c>
      <c r="F12" s="4">
        <v>0.052</v>
      </c>
      <c r="G12" s="4">
        <f t="shared" si="0"/>
        <v>0.056999999999999995</v>
      </c>
      <c r="H12" s="5">
        <f t="shared" si="1"/>
        <v>0.00475</v>
      </c>
      <c r="I12" s="17">
        <f t="shared" si="2"/>
        <v>0.058512956726136434</v>
      </c>
      <c r="J12" s="12">
        <f t="shared" si="3"/>
        <v>126531.39007512039</v>
      </c>
      <c r="K12" s="12">
        <f t="shared" si="4"/>
        <v>13602.275645692514</v>
      </c>
      <c r="L12" s="12">
        <f t="shared" si="5"/>
        <v>112929.11442942788</v>
      </c>
      <c r="M12" s="12">
        <f t="shared" si="6"/>
        <v>119536.93081515776</v>
      </c>
      <c r="N12" s="12">
        <f t="shared" si="7"/>
        <v>880463.0691848422</v>
      </c>
      <c r="O12" s="22">
        <f t="shared" si="8"/>
        <v>10271.641299376652</v>
      </c>
    </row>
    <row r="13" spans="5:15" ht="15">
      <c r="E13" s="3">
        <v>10</v>
      </c>
      <c r="F13" s="4">
        <v>0.056</v>
      </c>
      <c r="G13" s="4">
        <f t="shared" si="0"/>
        <v>0.061</v>
      </c>
      <c r="H13" s="5">
        <f t="shared" si="1"/>
        <v>0.005083333333333333</v>
      </c>
      <c r="I13" s="17">
        <f t="shared" si="2"/>
        <v>0.06273468960294548</v>
      </c>
      <c r="J13" s="12">
        <f t="shared" si="3"/>
        <v>127036.04306593545</v>
      </c>
      <c r="K13" s="12">
        <f t="shared" si="4"/>
        <v>7499.112250777691</v>
      </c>
      <c r="L13" s="12">
        <f t="shared" si="5"/>
        <v>119536.93081515776</v>
      </c>
      <c r="M13" s="13">
        <f t="shared" si="6"/>
        <v>0</v>
      </c>
      <c r="N13" s="12">
        <f t="shared" si="7"/>
        <v>999999.9999999999</v>
      </c>
      <c r="O13" s="22">
        <f t="shared" si="8"/>
        <v>10293.611976706406</v>
      </c>
    </row>
    <row r="15" spans="2:9" ht="15">
      <c r="B15" s="6" t="s">
        <v>7</v>
      </c>
      <c r="C15" s="6" t="s">
        <v>4</v>
      </c>
      <c r="D15" s="6" t="s">
        <v>6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</row>
    <row r="16" spans="2:9" ht="15">
      <c r="B16" s="2">
        <v>0</v>
      </c>
      <c r="C16" s="2">
        <v>0</v>
      </c>
      <c r="D16" s="2"/>
      <c r="E16" s="2"/>
      <c r="F16" s="2"/>
      <c r="G16" s="2"/>
      <c r="H16" s="8">
        <f>+C4</f>
        <v>1000000</v>
      </c>
      <c r="I16" s="2"/>
    </row>
    <row r="17" spans="2:9" ht="15">
      <c r="B17" s="2">
        <v>1</v>
      </c>
      <c r="C17" s="2">
        <v>1</v>
      </c>
      <c r="D17" s="11">
        <f aca="true" t="shared" si="9" ref="D17:D48">VLOOKUP(C17,tablatipos,4)</f>
        <v>0.0020833333333333333</v>
      </c>
      <c r="E17" s="14">
        <f>PMT(D17,120-B16,-H16)</f>
        <v>9426.990170395951</v>
      </c>
      <c r="F17" s="12">
        <f>+H16*D17</f>
        <v>2083.3333333333335</v>
      </c>
      <c r="G17" s="12">
        <f>+E17-F17</f>
        <v>7343.656837062617</v>
      </c>
      <c r="H17" s="12">
        <f>+H16-G17</f>
        <v>992656.3431629374</v>
      </c>
      <c r="I17" s="12">
        <f>+I16+G17</f>
        <v>7343.656837062617</v>
      </c>
    </row>
    <row r="18" spans="2:9" ht="15">
      <c r="B18" s="2">
        <v>2</v>
      </c>
      <c r="C18" s="2">
        <v>1</v>
      </c>
      <c r="D18" s="11">
        <f t="shared" si="9"/>
        <v>0.0020833333333333333</v>
      </c>
      <c r="E18" s="14">
        <f aca="true" t="shared" si="10" ref="E18:E81">PMT(D18,120-B17,-H17)</f>
        <v>9426.990170395957</v>
      </c>
      <c r="F18" s="12">
        <f aca="true" t="shared" si="11" ref="F18:F81">+H17*D18</f>
        <v>2068.0340482561196</v>
      </c>
      <c r="G18" s="12">
        <f aca="true" t="shared" si="12" ref="G18:G81">+E18-F18</f>
        <v>7358.956122139837</v>
      </c>
      <c r="H18" s="12">
        <f aca="true" t="shared" si="13" ref="H18:H81">+H17-G18</f>
        <v>985297.3870407976</v>
      </c>
      <c r="I18" s="12">
        <f aca="true" t="shared" si="14" ref="I18:I81">+I17+G18</f>
        <v>14702.612959202455</v>
      </c>
    </row>
    <row r="19" spans="2:13" ht="15">
      <c r="B19" s="2">
        <v>3</v>
      </c>
      <c r="C19" s="2">
        <v>1</v>
      </c>
      <c r="D19" s="11">
        <f t="shared" si="9"/>
        <v>0.0020833333333333333</v>
      </c>
      <c r="E19" s="14">
        <f t="shared" si="10"/>
        <v>9426.99017039596</v>
      </c>
      <c r="F19" s="12">
        <f t="shared" si="11"/>
        <v>2052.702889668328</v>
      </c>
      <c r="G19" s="12">
        <f t="shared" si="12"/>
        <v>7374.287280727633</v>
      </c>
      <c r="H19" s="12">
        <f t="shared" si="13"/>
        <v>977923.09976007</v>
      </c>
      <c r="I19" s="12">
        <f t="shared" si="14"/>
        <v>22076.900239930088</v>
      </c>
      <c r="J19" s="23" t="s">
        <v>18</v>
      </c>
      <c r="K19" s="24"/>
      <c r="L19" s="24"/>
      <c r="M19" s="24"/>
    </row>
    <row r="20" spans="2:9" ht="15">
      <c r="B20" s="2">
        <v>4</v>
      </c>
      <c r="C20" s="2">
        <v>1</v>
      </c>
      <c r="D20" s="11">
        <f t="shared" si="9"/>
        <v>0.0020833333333333333</v>
      </c>
      <c r="E20" s="14">
        <f t="shared" si="10"/>
        <v>9426.990170395964</v>
      </c>
      <c r="F20" s="12">
        <f t="shared" si="11"/>
        <v>2037.3397911668123</v>
      </c>
      <c r="G20" s="12">
        <f t="shared" si="12"/>
        <v>7389.650379229151</v>
      </c>
      <c r="H20" s="12">
        <f t="shared" si="13"/>
        <v>970533.4493808409</v>
      </c>
      <c r="I20" s="12">
        <f t="shared" si="14"/>
        <v>29466.55061915924</v>
      </c>
    </row>
    <row r="21" spans="2:9" ht="15">
      <c r="B21" s="2">
        <v>5</v>
      </c>
      <c r="C21" s="2">
        <v>1</v>
      </c>
      <c r="D21" s="11">
        <f t="shared" si="9"/>
        <v>0.0020833333333333333</v>
      </c>
      <c r="E21" s="14">
        <f t="shared" si="10"/>
        <v>9426.990170395977</v>
      </c>
      <c r="F21" s="12">
        <f t="shared" si="11"/>
        <v>2021.9446862100851</v>
      </c>
      <c r="G21" s="12">
        <f t="shared" si="12"/>
        <v>7405.045484185892</v>
      </c>
      <c r="H21" s="12">
        <f t="shared" si="13"/>
        <v>963128.403896655</v>
      </c>
      <c r="I21" s="12">
        <f t="shared" si="14"/>
        <v>36871.59610334513</v>
      </c>
    </row>
    <row r="22" spans="2:9" ht="15">
      <c r="B22" s="2">
        <v>6</v>
      </c>
      <c r="C22" s="2">
        <v>1</v>
      </c>
      <c r="D22" s="11">
        <f t="shared" si="9"/>
        <v>0.0020833333333333333</v>
      </c>
      <c r="E22" s="14">
        <f t="shared" si="10"/>
        <v>9426.990170395977</v>
      </c>
      <c r="F22" s="12">
        <f t="shared" si="11"/>
        <v>2006.5175081180312</v>
      </c>
      <c r="G22" s="12">
        <f t="shared" si="12"/>
        <v>7420.472662277945</v>
      </c>
      <c r="H22" s="12">
        <f t="shared" si="13"/>
        <v>955707.931234377</v>
      </c>
      <c r="I22" s="12">
        <f t="shared" si="14"/>
        <v>44292.06876562307</v>
      </c>
    </row>
    <row r="23" spans="2:9" ht="15">
      <c r="B23" s="2">
        <v>7</v>
      </c>
      <c r="C23" s="2">
        <v>1</v>
      </c>
      <c r="D23" s="11">
        <f t="shared" si="9"/>
        <v>0.0020833333333333333</v>
      </c>
      <c r="E23" s="14">
        <f t="shared" si="10"/>
        <v>9426.990170395973</v>
      </c>
      <c r="F23" s="12">
        <f t="shared" si="11"/>
        <v>1991.0581900716186</v>
      </c>
      <c r="G23" s="12">
        <f t="shared" si="12"/>
        <v>7435.931980324354</v>
      </c>
      <c r="H23" s="12">
        <f t="shared" si="13"/>
        <v>948271.9992540526</v>
      </c>
      <c r="I23" s="12">
        <f t="shared" si="14"/>
        <v>51728.00074594743</v>
      </c>
    </row>
    <row r="24" spans="2:9" ht="15">
      <c r="B24" s="2">
        <v>8</v>
      </c>
      <c r="C24" s="2">
        <v>1</v>
      </c>
      <c r="D24" s="11">
        <f t="shared" si="9"/>
        <v>0.0020833333333333333</v>
      </c>
      <c r="E24" s="14">
        <f t="shared" si="10"/>
        <v>9426.990170395979</v>
      </c>
      <c r="F24" s="12">
        <f t="shared" si="11"/>
        <v>1975.5666651126096</v>
      </c>
      <c r="G24" s="12">
        <f t="shared" si="12"/>
        <v>7451.423505283369</v>
      </c>
      <c r="H24" s="12">
        <f t="shared" si="13"/>
        <v>940820.5757487692</v>
      </c>
      <c r="I24" s="12">
        <f t="shared" si="14"/>
        <v>59179.4242512308</v>
      </c>
    </row>
    <row r="25" spans="2:9" ht="15">
      <c r="B25" s="2">
        <v>9</v>
      </c>
      <c r="C25" s="2">
        <v>1</v>
      </c>
      <c r="D25" s="11">
        <f t="shared" si="9"/>
        <v>0.0020833333333333333</v>
      </c>
      <c r="E25" s="14">
        <f t="shared" si="10"/>
        <v>9426.99017039599</v>
      </c>
      <c r="F25" s="12">
        <f t="shared" si="11"/>
        <v>1960.042866143269</v>
      </c>
      <c r="G25" s="12">
        <f t="shared" si="12"/>
        <v>7466.947304252721</v>
      </c>
      <c r="H25" s="12">
        <f t="shared" si="13"/>
        <v>933353.6284445164</v>
      </c>
      <c r="I25" s="12">
        <f t="shared" si="14"/>
        <v>66646.37155548352</v>
      </c>
    </row>
    <row r="26" spans="2:9" ht="15">
      <c r="B26" s="2">
        <v>10</v>
      </c>
      <c r="C26" s="2">
        <v>1</v>
      </c>
      <c r="D26" s="11">
        <f t="shared" si="9"/>
        <v>0.0020833333333333333</v>
      </c>
      <c r="E26" s="14">
        <f t="shared" si="10"/>
        <v>9426.990170395997</v>
      </c>
      <c r="F26" s="12">
        <f t="shared" si="11"/>
        <v>1944.486725926076</v>
      </c>
      <c r="G26" s="12">
        <f t="shared" si="12"/>
        <v>7482.503444469921</v>
      </c>
      <c r="H26" s="12">
        <f t="shared" si="13"/>
        <v>925871.1250000466</v>
      </c>
      <c r="I26" s="12">
        <f t="shared" si="14"/>
        <v>74128.87499995345</v>
      </c>
    </row>
    <row r="27" spans="2:9" ht="15">
      <c r="B27" s="2">
        <v>11</v>
      </c>
      <c r="C27" s="2">
        <v>1</v>
      </c>
      <c r="D27" s="11">
        <f t="shared" si="9"/>
        <v>0.0020833333333333333</v>
      </c>
      <c r="E27" s="14">
        <f t="shared" si="10"/>
        <v>9426.990170395999</v>
      </c>
      <c r="F27" s="12">
        <f t="shared" si="11"/>
        <v>1928.8981770834303</v>
      </c>
      <c r="G27" s="12">
        <f t="shared" si="12"/>
        <v>7498.091993312568</v>
      </c>
      <c r="H27" s="12">
        <f t="shared" si="13"/>
        <v>918373.033006734</v>
      </c>
      <c r="I27" s="12">
        <f t="shared" si="14"/>
        <v>81626.96699326602</v>
      </c>
    </row>
    <row r="28" spans="2:9" ht="15">
      <c r="B28" s="2">
        <v>12</v>
      </c>
      <c r="C28" s="2">
        <v>1</v>
      </c>
      <c r="D28" s="11">
        <f t="shared" si="9"/>
        <v>0.0020833333333333333</v>
      </c>
      <c r="E28" s="14">
        <f t="shared" si="10"/>
        <v>9426.990170396</v>
      </c>
      <c r="F28" s="12">
        <f t="shared" si="11"/>
        <v>1913.2771520973624</v>
      </c>
      <c r="G28" s="12">
        <f t="shared" si="12"/>
        <v>7513.713018298638</v>
      </c>
      <c r="H28" s="12">
        <f t="shared" si="13"/>
        <v>910859.3199884354</v>
      </c>
      <c r="I28" s="12">
        <f t="shared" si="14"/>
        <v>89140.68001156466</v>
      </c>
    </row>
    <row r="29" spans="2:9" ht="15">
      <c r="B29" s="2">
        <v>13</v>
      </c>
      <c r="C29" s="2">
        <f>+C17+1</f>
        <v>2</v>
      </c>
      <c r="D29" s="11">
        <f t="shared" si="9"/>
        <v>0.002416666666666667</v>
      </c>
      <c r="E29" s="15">
        <f t="shared" si="10"/>
        <v>9592.456323928576</v>
      </c>
      <c r="F29" s="12">
        <f t="shared" si="11"/>
        <v>2201.243356638719</v>
      </c>
      <c r="G29" s="12">
        <f t="shared" si="12"/>
        <v>7391.212967289857</v>
      </c>
      <c r="H29" s="12">
        <f t="shared" si="13"/>
        <v>903468.1070211455</v>
      </c>
      <c r="I29" s="12">
        <f t="shared" si="14"/>
        <v>96531.89297885452</v>
      </c>
    </row>
    <row r="30" spans="2:9" ht="15">
      <c r="B30" s="2">
        <v>14</v>
      </c>
      <c r="C30" s="2">
        <f aca="true" t="shared" si="15" ref="C30:C93">+C18+1</f>
        <v>2</v>
      </c>
      <c r="D30" s="11">
        <f t="shared" si="9"/>
        <v>0.002416666666666667</v>
      </c>
      <c r="E30" s="15">
        <f t="shared" si="10"/>
        <v>9592.456323928584</v>
      </c>
      <c r="F30" s="12">
        <f t="shared" si="11"/>
        <v>2183.381258634435</v>
      </c>
      <c r="G30" s="12">
        <f t="shared" si="12"/>
        <v>7409.075065294148</v>
      </c>
      <c r="H30" s="12">
        <f t="shared" si="13"/>
        <v>896059.0319558514</v>
      </c>
      <c r="I30" s="12">
        <f t="shared" si="14"/>
        <v>103940.96804414867</v>
      </c>
    </row>
    <row r="31" spans="2:9" ht="15">
      <c r="B31" s="2">
        <v>15</v>
      </c>
      <c r="C31" s="2">
        <f t="shared" si="15"/>
        <v>2</v>
      </c>
      <c r="D31" s="11">
        <f t="shared" si="9"/>
        <v>0.002416666666666667</v>
      </c>
      <c r="E31" s="15">
        <f t="shared" si="10"/>
        <v>9592.456323928585</v>
      </c>
      <c r="F31" s="12">
        <f t="shared" si="11"/>
        <v>2165.4759938933075</v>
      </c>
      <c r="G31" s="12">
        <f t="shared" si="12"/>
        <v>7426.980330035278</v>
      </c>
      <c r="H31" s="12">
        <f t="shared" si="13"/>
        <v>888632.051625816</v>
      </c>
      <c r="I31" s="12">
        <f t="shared" si="14"/>
        <v>111367.94837418395</v>
      </c>
    </row>
    <row r="32" spans="2:9" ht="15">
      <c r="B32" s="2">
        <v>16</v>
      </c>
      <c r="C32" s="2">
        <f t="shared" si="15"/>
        <v>2</v>
      </c>
      <c r="D32" s="11">
        <f t="shared" si="9"/>
        <v>0.002416666666666667</v>
      </c>
      <c r="E32" s="15">
        <f t="shared" si="10"/>
        <v>9592.456323928585</v>
      </c>
      <c r="F32" s="12">
        <f t="shared" si="11"/>
        <v>2147.527458095722</v>
      </c>
      <c r="G32" s="12">
        <f t="shared" si="12"/>
        <v>7444.928865832863</v>
      </c>
      <c r="H32" s="12">
        <f t="shared" si="13"/>
        <v>881187.1227599832</v>
      </c>
      <c r="I32" s="12">
        <f t="shared" si="14"/>
        <v>118812.87724001681</v>
      </c>
    </row>
    <row r="33" spans="2:9" ht="15">
      <c r="B33" s="2">
        <v>17</v>
      </c>
      <c r="C33" s="2">
        <f t="shared" si="15"/>
        <v>2</v>
      </c>
      <c r="D33" s="11">
        <f t="shared" si="9"/>
        <v>0.002416666666666667</v>
      </c>
      <c r="E33" s="15">
        <f t="shared" si="10"/>
        <v>9592.456323928587</v>
      </c>
      <c r="F33" s="12">
        <f t="shared" si="11"/>
        <v>2129.5355466699593</v>
      </c>
      <c r="G33" s="12">
        <f t="shared" si="12"/>
        <v>7462.920777258628</v>
      </c>
      <c r="H33" s="12">
        <f t="shared" si="13"/>
        <v>873724.2019827246</v>
      </c>
      <c r="I33" s="12">
        <f t="shared" si="14"/>
        <v>126275.79801727543</v>
      </c>
    </row>
    <row r="34" spans="2:9" ht="15">
      <c r="B34" s="2">
        <v>18</v>
      </c>
      <c r="C34" s="2">
        <f t="shared" si="15"/>
        <v>2</v>
      </c>
      <c r="D34" s="11">
        <f t="shared" si="9"/>
        <v>0.002416666666666667</v>
      </c>
      <c r="E34" s="15">
        <f t="shared" si="10"/>
        <v>9592.4563239286</v>
      </c>
      <c r="F34" s="12">
        <f t="shared" si="11"/>
        <v>2111.5001547915845</v>
      </c>
      <c r="G34" s="12">
        <f t="shared" si="12"/>
        <v>7480.956169137015</v>
      </c>
      <c r="H34" s="12">
        <f t="shared" si="13"/>
        <v>866243.2458135876</v>
      </c>
      <c r="I34" s="12">
        <f t="shared" si="14"/>
        <v>133756.75418641244</v>
      </c>
    </row>
    <row r="35" spans="2:9" ht="15">
      <c r="B35" s="2">
        <v>19</v>
      </c>
      <c r="C35" s="2">
        <f t="shared" si="15"/>
        <v>2</v>
      </c>
      <c r="D35" s="11">
        <f t="shared" si="9"/>
        <v>0.002416666666666667</v>
      </c>
      <c r="E35" s="15">
        <f t="shared" si="10"/>
        <v>9592.456323928598</v>
      </c>
      <c r="F35" s="12">
        <f t="shared" si="11"/>
        <v>2093.4211773828365</v>
      </c>
      <c r="G35" s="12">
        <f t="shared" si="12"/>
        <v>7499.035146545762</v>
      </c>
      <c r="H35" s="12">
        <f t="shared" si="13"/>
        <v>858744.2106670418</v>
      </c>
      <c r="I35" s="12">
        <f t="shared" si="14"/>
        <v>141255.7893329582</v>
      </c>
    </row>
    <row r="36" spans="2:9" ht="15">
      <c r="B36" s="2">
        <v>20</v>
      </c>
      <c r="C36" s="2">
        <f t="shared" si="15"/>
        <v>2</v>
      </c>
      <c r="D36" s="11">
        <f t="shared" si="9"/>
        <v>0.002416666666666667</v>
      </c>
      <c r="E36" s="15">
        <f t="shared" si="10"/>
        <v>9592.45632392861</v>
      </c>
      <c r="F36" s="12">
        <f t="shared" si="11"/>
        <v>2075.2985091120177</v>
      </c>
      <c r="G36" s="12">
        <f t="shared" si="12"/>
        <v>7517.157814816594</v>
      </c>
      <c r="H36" s="12">
        <f t="shared" si="13"/>
        <v>851227.0528522253</v>
      </c>
      <c r="I36" s="12">
        <f t="shared" si="14"/>
        <v>148772.9471477748</v>
      </c>
    </row>
    <row r="37" spans="2:9" ht="15">
      <c r="B37" s="2">
        <v>21</v>
      </c>
      <c r="C37" s="2">
        <f t="shared" si="15"/>
        <v>2</v>
      </c>
      <c r="D37" s="11">
        <f t="shared" si="9"/>
        <v>0.002416666666666667</v>
      </c>
      <c r="E37" s="15">
        <f t="shared" si="10"/>
        <v>9592.456323928607</v>
      </c>
      <c r="F37" s="12">
        <f t="shared" si="11"/>
        <v>2057.132044392878</v>
      </c>
      <c r="G37" s="12">
        <f t="shared" si="12"/>
        <v>7535.324279535729</v>
      </c>
      <c r="H37" s="12">
        <f t="shared" si="13"/>
        <v>843691.7285726896</v>
      </c>
      <c r="I37" s="12">
        <f t="shared" si="14"/>
        <v>156308.27142731054</v>
      </c>
    </row>
    <row r="38" spans="2:9" ht="15">
      <c r="B38" s="2">
        <v>22</v>
      </c>
      <c r="C38" s="2">
        <f t="shared" si="15"/>
        <v>2</v>
      </c>
      <c r="D38" s="11">
        <f t="shared" si="9"/>
        <v>0.002416666666666667</v>
      </c>
      <c r="E38" s="15">
        <f t="shared" si="10"/>
        <v>9592.456323928618</v>
      </c>
      <c r="F38" s="12">
        <f t="shared" si="11"/>
        <v>2038.9216773839998</v>
      </c>
      <c r="G38" s="12">
        <f t="shared" si="12"/>
        <v>7553.534646544618</v>
      </c>
      <c r="H38" s="12">
        <f t="shared" si="13"/>
        <v>836138.193926145</v>
      </c>
      <c r="I38" s="12">
        <f t="shared" si="14"/>
        <v>163861.80607385514</v>
      </c>
    </row>
    <row r="39" spans="2:9" ht="15">
      <c r="B39" s="2">
        <v>23</v>
      </c>
      <c r="C39" s="2">
        <f t="shared" si="15"/>
        <v>2</v>
      </c>
      <c r="D39" s="11">
        <f t="shared" si="9"/>
        <v>0.002416666666666667</v>
      </c>
      <c r="E39" s="15">
        <f t="shared" si="10"/>
        <v>9592.456323928614</v>
      </c>
      <c r="F39" s="12">
        <f t="shared" si="11"/>
        <v>2020.6673019881837</v>
      </c>
      <c r="G39" s="12">
        <f t="shared" si="12"/>
        <v>7571.789021940431</v>
      </c>
      <c r="H39" s="12">
        <f t="shared" si="13"/>
        <v>828566.4049042045</v>
      </c>
      <c r="I39" s="12">
        <f t="shared" si="14"/>
        <v>171433.59509579558</v>
      </c>
    </row>
    <row r="40" spans="2:9" ht="15">
      <c r="B40" s="2">
        <v>24</v>
      </c>
      <c r="C40" s="2">
        <f t="shared" si="15"/>
        <v>2</v>
      </c>
      <c r="D40" s="11">
        <f t="shared" si="9"/>
        <v>0.002416666666666667</v>
      </c>
      <c r="E40" s="15">
        <f t="shared" si="10"/>
        <v>9592.45632392862</v>
      </c>
      <c r="F40" s="12">
        <f t="shared" si="11"/>
        <v>2002.3688118518278</v>
      </c>
      <c r="G40" s="12">
        <f t="shared" si="12"/>
        <v>7590.087512076792</v>
      </c>
      <c r="H40" s="12">
        <f t="shared" si="13"/>
        <v>820976.3173921277</v>
      </c>
      <c r="I40" s="12">
        <f t="shared" si="14"/>
        <v>179023.68260787238</v>
      </c>
    </row>
    <row r="41" spans="2:9" ht="15">
      <c r="B41" s="2">
        <v>25</v>
      </c>
      <c r="C41" s="2">
        <f t="shared" si="15"/>
        <v>3</v>
      </c>
      <c r="D41" s="11">
        <f t="shared" si="9"/>
        <v>0.0027500000000000003</v>
      </c>
      <c r="E41" s="12">
        <f t="shared" si="10"/>
        <v>9741.9760030043</v>
      </c>
      <c r="F41" s="12">
        <f t="shared" si="11"/>
        <v>2257.684872828351</v>
      </c>
      <c r="G41" s="12">
        <f t="shared" si="12"/>
        <v>7484.291130175949</v>
      </c>
      <c r="H41" s="12">
        <f t="shared" si="13"/>
        <v>813492.0262619518</v>
      </c>
      <c r="I41" s="12">
        <f t="shared" si="14"/>
        <v>186507.97373804834</v>
      </c>
    </row>
    <row r="42" spans="2:9" ht="15">
      <c r="B42" s="2">
        <v>26</v>
      </c>
      <c r="C42" s="2">
        <f t="shared" si="15"/>
        <v>3</v>
      </c>
      <c r="D42" s="11">
        <f t="shared" si="9"/>
        <v>0.0027500000000000003</v>
      </c>
      <c r="E42" s="12">
        <f t="shared" si="10"/>
        <v>9741.976003004298</v>
      </c>
      <c r="F42" s="12">
        <f t="shared" si="11"/>
        <v>2237.1030722203677</v>
      </c>
      <c r="G42" s="12">
        <f t="shared" si="12"/>
        <v>7504.87293078393</v>
      </c>
      <c r="H42" s="12">
        <f t="shared" si="13"/>
        <v>805987.1533311679</v>
      </c>
      <c r="I42" s="12">
        <f t="shared" si="14"/>
        <v>194012.84666883227</v>
      </c>
    </row>
    <row r="43" spans="2:9" ht="15">
      <c r="B43" s="2">
        <v>27</v>
      </c>
      <c r="C43" s="2">
        <f t="shared" si="15"/>
        <v>3</v>
      </c>
      <c r="D43" s="11">
        <f t="shared" si="9"/>
        <v>0.0027500000000000003</v>
      </c>
      <c r="E43" s="12">
        <f t="shared" si="10"/>
        <v>9741.976003004305</v>
      </c>
      <c r="F43" s="12">
        <f t="shared" si="11"/>
        <v>2216.4646716607117</v>
      </c>
      <c r="G43" s="12">
        <f t="shared" si="12"/>
        <v>7525.511331343594</v>
      </c>
      <c r="H43" s="12">
        <f t="shared" si="13"/>
        <v>798461.6419998243</v>
      </c>
      <c r="I43" s="12">
        <f t="shared" si="14"/>
        <v>201538.35800017585</v>
      </c>
    </row>
    <row r="44" spans="2:9" ht="15">
      <c r="B44" s="2">
        <v>28</v>
      </c>
      <c r="C44" s="2">
        <f t="shared" si="15"/>
        <v>3</v>
      </c>
      <c r="D44" s="11">
        <f t="shared" si="9"/>
        <v>0.0027500000000000003</v>
      </c>
      <c r="E44" s="12">
        <f t="shared" si="10"/>
        <v>9741.976003004303</v>
      </c>
      <c r="F44" s="12">
        <f t="shared" si="11"/>
        <v>2195.769515499517</v>
      </c>
      <c r="G44" s="12">
        <f t="shared" si="12"/>
        <v>7546.206487504786</v>
      </c>
      <c r="H44" s="12">
        <f t="shared" si="13"/>
        <v>790915.4355123196</v>
      </c>
      <c r="I44" s="12">
        <f t="shared" si="14"/>
        <v>209084.56448768065</v>
      </c>
    </row>
    <row r="45" spans="2:9" ht="15">
      <c r="B45" s="2">
        <v>29</v>
      </c>
      <c r="C45" s="2">
        <f t="shared" si="15"/>
        <v>3</v>
      </c>
      <c r="D45" s="11">
        <f t="shared" si="9"/>
        <v>0.0027500000000000003</v>
      </c>
      <c r="E45" s="12">
        <f t="shared" si="10"/>
        <v>9741.976003004305</v>
      </c>
      <c r="F45" s="12">
        <f t="shared" si="11"/>
        <v>2175.017447658879</v>
      </c>
      <c r="G45" s="12">
        <f t="shared" si="12"/>
        <v>7566.958555345426</v>
      </c>
      <c r="H45" s="12">
        <f t="shared" si="13"/>
        <v>783348.4769569741</v>
      </c>
      <c r="I45" s="12">
        <f t="shared" si="14"/>
        <v>216651.52304302607</v>
      </c>
    </row>
    <row r="46" spans="2:9" ht="15">
      <c r="B46" s="2">
        <v>30</v>
      </c>
      <c r="C46" s="2">
        <f t="shared" si="15"/>
        <v>3</v>
      </c>
      <c r="D46" s="11">
        <f t="shared" si="9"/>
        <v>0.0027500000000000003</v>
      </c>
      <c r="E46" s="12">
        <f t="shared" si="10"/>
        <v>9741.9760030043</v>
      </c>
      <c r="F46" s="12">
        <f t="shared" si="11"/>
        <v>2154.208311631679</v>
      </c>
      <c r="G46" s="12">
        <f t="shared" si="12"/>
        <v>7587.767691372621</v>
      </c>
      <c r="H46" s="12">
        <f t="shared" si="13"/>
        <v>775760.7092656015</v>
      </c>
      <c r="I46" s="12">
        <f t="shared" si="14"/>
        <v>224239.2907343987</v>
      </c>
    </row>
    <row r="47" spans="2:9" ht="15">
      <c r="B47" s="2">
        <v>31</v>
      </c>
      <c r="C47" s="2">
        <f t="shared" si="15"/>
        <v>3</v>
      </c>
      <c r="D47" s="11">
        <f t="shared" si="9"/>
        <v>0.0027500000000000003</v>
      </c>
      <c r="E47" s="12">
        <f t="shared" si="10"/>
        <v>9741.976003004303</v>
      </c>
      <c r="F47" s="12">
        <f t="shared" si="11"/>
        <v>2133.341950480404</v>
      </c>
      <c r="G47" s="12">
        <f t="shared" si="12"/>
        <v>7608.634052523899</v>
      </c>
      <c r="H47" s="12">
        <f t="shared" si="13"/>
        <v>768152.0752130776</v>
      </c>
      <c r="I47" s="12">
        <f t="shared" si="14"/>
        <v>231847.9247869226</v>
      </c>
    </row>
    <row r="48" spans="2:9" ht="15">
      <c r="B48" s="2">
        <v>32</v>
      </c>
      <c r="C48" s="2">
        <f t="shared" si="15"/>
        <v>3</v>
      </c>
      <c r="D48" s="11">
        <f t="shared" si="9"/>
        <v>0.0027500000000000003</v>
      </c>
      <c r="E48" s="12">
        <f t="shared" si="10"/>
        <v>9741.9760030043</v>
      </c>
      <c r="F48" s="12">
        <f t="shared" si="11"/>
        <v>2112.4182068359637</v>
      </c>
      <c r="G48" s="12">
        <f t="shared" si="12"/>
        <v>7629.557796168336</v>
      </c>
      <c r="H48" s="12">
        <f t="shared" si="13"/>
        <v>760522.5174169092</v>
      </c>
      <c r="I48" s="12">
        <f t="shared" si="14"/>
        <v>239477.48258309095</v>
      </c>
    </row>
    <row r="49" spans="2:9" ht="15">
      <c r="B49" s="2">
        <v>33</v>
      </c>
      <c r="C49" s="2">
        <f t="shared" si="15"/>
        <v>3</v>
      </c>
      <c r="D49" s="11">
        <f aca="true" t="shared" si="16" ref="D49:D80">VLOOKUP(C49,tablatipos,4)</f>
        <v>0.0027500000000000003</v>
      </c>
      <c r="E49" s="12">
        <f t="shared" si="10"/>
        <v>9741.9760030043</v>
      </c>
      <c r="F49" s="12">
        <f t="shared" si="11"/>
        <v>2091.4369228965006</v>
      </c>
      <c r="G49" s="12">
        <f t="shared" si="12"/>
        <v>7650.539080107799</v>
      </c>
      <c r="H49" s="12">
        <f t="shared" si="13"/>
        <v>752871.9783368014</v>
      </c>
      <c r="I49" s="12">
        <f t="shared" si="14"/>
        <v>247128.02166319874</v>
      </c>
    </row>
    <row r="50" spans="2:9" ht="15">
      <c r="B50" s="2">
        <v>34</v>
      </c>
      <c r="C50" s="2">
        <f t="shared" si="15"/>
        <v>3</v>
      </c>
      <c r="D50" s="11">
        <f t="shared" si="16"/>
        <v>0.0027500000000000003</v>
      </c>
      <c r="E50" s="12">
        <f t="shared" si="10"/>
        <v>9741.976003004303</v>
      </c>
      <c r="F50" s="12">
        <f t="shared" si="11"/>
        <v>2070.397940426204</v>
      </c>
      <c r="G50" s="12">
        <f t="shared" si="12"/>
        <v>7671.578062578099</v>
      </c>
      <c r="H50" s="12">
        <f t="shared" si="13"/>
        <v>745200.4002742233</v>
      </c>
      <c r="I50" s="12">
        <f t="shared" si="14"/>
        <v>254799.59972577685</v>
      </c>
    </row>
    <row r="51" spans="2:9" ht="15">
      <c r="B51" s="2">
        <v>35</v>
      </c>
      <c r="C51" s="2">
        <f t="shared" si="15"/>
        <v>3</v>
      </c>
      <c r="D51" s="11">
        <f t="shared" si="16"/>
        <v>0.0027500000000000003</v>
      </c>
      <c r="E51" s="12">
        <f t="shared" si="10"/>
        <v>9741.976003004307</v>
      </c>
      <c r="F51" s="12">
        <f t="shared" si="11"/>
        <v>2049.3011007541145</v>
      </c>
      <c r="G51" s="12">
        <f t="shared" si="12"/>
        <v>7692.674902250193</v>
      </c>
      <c r="H51" s="12">
        <f t="shared" si="13"/>
        <v>737507.7253719731</v>
      </c>
      <c r="I51" s="12">
        <f t="shared" si="14"/>
        <v>262492.27462802705</v>
      </c>
    </row>
    <row r="52" spans="2:9" ht="15">
      <c r="B52" s="2">
        <v>36</v>
      </c>
      <c r="C52" s="2">
        <f t="shared" si="15"/>
        <v>3</v>
      </c>
      <c r="D52" s="11">
        <f t="shared" si="16"/>
        <v>0.0027500000000000003</v>
      </c>
      <c r="E52" s="12">
        <f t="shared" si="10"/>
        <v>9741.976003004307</v>
      </c>
      <c r="F52" s="12">
        <f t="shared" si="11"/>
        <v>2028.1462447729264</v>
      </c>
      <c r="G52" s="12">
        <f t="shared" si="12"/>
        <v>7713.829758231381</v>
      </c>
      <c r="H52" s="12">
        <f t="shared" si="13"/>
        <v>729793.8956137417</v>
      </c>
      <c r="I52" s="12">
        <f t="shared" si="14"/>
        <v>270206.1043862584</v>
      </c>
    </row>
    <row r="53" spans="2:9" ht="15">
      <c r="B53" s="2">
        <v>37</v>
      </c>
      <c r="C53" s="2">
        <f t="shared" si="15"/>
        <v>4</v>
      </c>
      <c r="D53" s="11">
        <f t="shared" si="16"/>
        <v>0.0030833333333333333</v>
      </c>
      <c r="E53" s="12">
        <f t="shared" si="10"/>
        <v>9874.946739188996</v>
      </c>
      <c r="F53" s="12">
        <f t="shared" si="11"/>
        <v>2250.1978448090367</v>
      </c>
      <c r="G53" s="12">
        <f t="shared" si="12"/>
        <v>7624.748894379959</v>
      </c>
      <c r="H53" s="12">
        <f t="shared" si="13"/>
        <v>722169.1467193618</v>
      </c>
      <c r="I53" s="12">
        <f t="shared" si="14"/>
        <v>277830.85328063834</v>
      </c>
    </row>
    <row r="54" spans="2:9" ht="15">
      <c r="B54" s="2">
        <v>38</v>
      </c>
      <c r="C54" s="2">
        <f t="shared" si="15"/>
        <v>4</v>
      </c>
      <c r="D54" s="11">
        <f t="shared" si="16"/>
        <v>0.0030833333333333333</v>
      </c>
      <c r="E54" s="12">
        <f t="shared" si="10"/>
        <v>9874.946739188992</v>
      </c>
      <c r="F54" s="12">
        <f t="shared" si="11"/>
        <v>2226.688202384699</v>
      </c>
      <c r="G54" s="12">
        <f t="shared" si="12"/>
        <v>7648.258536804293</v>
      </c>
      <c r="H54" s="12">
        <f t="shared" si="13"/>
        <v>714520.8881825574</v>
      </c>
      <c r="I54" s="12">
        <f t="shared" si="14"/>
        <v>285479.11181744264</v>
      </c>
    </row>
    <row r="55" spans="2:9" ht="15">
      <c r="B55" s="2">
        <v>39</v>
      </c>
      <c r="C55" s="2">
        <f t="shared" si="15"/>
        <v>4</v>
      </c>
      <c r="D55" s="11">
        <f t="shared" si="16"/>
        <v>0.0030833333333333333</v>
      </c>
      <c r="E55" s="12">
        <f t="shared" si="10"/>
        <v>9874.946739188985</v>
      </c>
      <c r="F55" s="12">
        <f t="shared" si="11"/>
        <v>2203.1060718962185</v>
      </c>
      <c r="G55" s="12">
        <f t="shared" si="12"/>
        <v>7671.840667292767</v>
      </c>
      <c r="H55" s="12">
        <f t="shared" si="13"/>
        <v>706849.0475152647</v>
      </c>
      <c r="I55" s="12">
        <f t="shared" si="14"/>
        <v>293150.9524847354</v>
      </c>
    </row>
    <row r="56" spans="2:9" ht="15">
      <c r="B56" s="2">
        <v>40</v>
      </c>
      <c r="C56" s="2">
        <f t="shared" si="15"/>
        <v>4</v>
      </c>
      <c r="D56" s="11">
        <f t="shared" si="16"/>
        <v>0.0030833333333333333</v>
      </c>
      <c r="E56" s="12">
        <f t="shared" si="10"/>
        <v>9874.94673918898</v>
      </c>
      <c r="F56" s="12">
        <f t="shared" si="11"/>
        <v>2179.451229838733</v>
      </c>
      <c r="G56" s="12">
        <f t="shared" si="12"/>
        <v>7695.495509350247</v>
      </c>
      <c r="H56" s="12">
        <f t="shared" si="13"/>
        <v>699153.5520059145</v>
      </c>
      <c r="I56" s="12">
        <f t="shared" si="14"/>
        <v>300846.44799408567</v>
      </c>
    </row>
    <row r="57" spans="2:9" ht="15">
      <c r="B57" s="2">
        <v>41</v>
      </c>
      <c r="C57" s="2">
        <f t="shared" si="15"/>
        <v>4</v>
      </c>
      <c r="D57" s="11">
        <f t="shared" si="16"/>
        <v>0.0030833333333333333</v>
      </c>
      <c r="E57" s="12">
        <f t="shared" si="10"/>
        <v>9874.946739188983</v>
      </c>
      <c r="F57" s="12">
        <f t="shared" si="11"/>
        <v>2155.7234520182365</v>
      </c>
      <c r="G57" s="12">
        <f t="shared" si="12"/>
        <v>7719.2232871707465</v>
      </c>
      <c r="H57" s="12">
        <f t="shared" si="13"/>
        <v>691434.3287187438</v>
      </c>
      <c r="I57" s="12">
        <f t="shared" si="14"/>
        <v>308565.6712812564</v>
      </c>
    </row>
    <row r="58" spans="2:9" ht="15">
      <c r="B58" s="2">
        <v>42</v>
      </c>
      <c r="C58" s="2">
        <f t="shared" si="15"/>
        <v>4</v>
      </c>
      <c r="D58" s="11">
        <f t="shared" si="16"/>
        <v>0.0030833333333333333</v>
      </c>
      <c r="E58" s="12">
        <f t="shared" si="10"/>
        <v>9874.94673918898</v>
      </c>
      <c r="F58" s="12">
        <f t="shared" si="11"/>
        <v>2131.92251354946</v>
      </c>
      <c r="G58" s="12">
        <f t="shared" si="12"/>
        <v>7743.0242256395195</v>
      </c>
      <c r="H58" s="12">
        <f t="shared" si="13"/>
        <v>683691.3044931042</v>
      </c>
      <c r="I58" s="12">
        <f t="shared" si="14"/>
        <v>316308.69550689595</v>
      </c>
    </row>
    <row r="59" spans="2:9" ht="15">
      <c r="B59" s="2">
        <v>43</v>
      </c>
      <c r="C59" s="2">
        <f t="shared" si="15"/>
        <v>4</v>
      </c>
      <c r="D59" s="11">
        <f t="shared" si="16"/>
        <v>0.0030833333333333333</v>
      </c>
      <c r="E59" s="12">
        <f t="shared" si="10"/>
        <v>9874.946739188981</v>
      </c>
      <c r="F59" s="12">
        <f t="shared" si="11"/>
        <v>2108.048188853738</v>
      </c>
      <c r="G59" s="12">
        <f t="shared" si="12"/>
        <v>7766.898550335243</v>
      </c>
      <c r="H59" s="12">
        <f t="shared" si="13"/>
        <v>675924.405942769</v>
      </c>
      <c r="I59" s="12">
        <f t="shared" si="14"/>
        <v>324075.5940572312</v>
      </c>
    </row>
    <row r="60" spans="2:9" ht="15">
      <c r="B60" s="2">
        <v>44</v>
      </c>
      <c r="C60" s="2">
        <f t="shared" si="15"/>
        <v>4</v>
      </c>
      <c r="D60" s="11">
        <f t="shared" si="16"/>
        <v>0.0030833333333333333</v>
      </c>
      <c r="E60" s="12">
        <f t="shared" si="10"/>
        <v>9874.946739188968</v>
      </c>
      <c r="F60" s="12">
        <f t="shared" si="11"/>
        <v>2084.100251656871</v>
      </c>
      <c r="G60" s="12">
        <f t="shared" si="12"/>
        <v>7790.846487532097</v>
      </c>
      <c r="H60" s="12">
        <f t="shared" si="13"/>
        <v>668133.5594552369</v>
      </c>
      <c r="I60" s="12">
        <f t="shared" si="14"/>
        <v>331866.4405447633</v>
      </c>
    </row>
    <row r="61" spans="2:9" ht="15">
      <c r="B61" s="2">
        <v>45</v>
      </c>
      <c r="C61" s="2">
        <f t="shared" si="15"/>
        <v>4</v>
      </c>
      <c r="D61" s="11">
        <f t="shared" si="16"/>
        <v>0.0030833333333333333</v>
      </c>
      <c r="E61" s="12">
        <f t="shared" si="10"/>
        <v>9874.946739188967</v>
      </c>
      <c r="F61" s="12">
        <f t="shared" si="11"/>
        <v>2060.0784749869804</v>
      </c>
      <c r="G61" s="12">
        <f t="shared" si="12"/>
        <v>7814.868264201987</v>
      </c>
      <c r="H61" s="12">
        <f t="shared" si="13"/>
        <v>660318.6911910349</v>
      </c>
      <c r="I61" s="12">
        <f t="shared" si="14"/>
        <v>339681.30880896526</v>
      </c>
    </row>
    <row r="62" spans="2:9" ht="15">
      <c r="B62" s="2">
        <v>46</v>
      </c>
      <c r="C62" s="2">
        <f t="shared" si="15"/>
        <v>4</v>
      </c>
      <c r="D62" s="11">
        <f t="shared" si="16"/>
        <v>0.0030833333333333333</v>
      </c>
      <c r="E62" s="12">
        <f t="shared" si="10"/>
        <v>9874.946739188967</v>
      </c>
      <c r="F62" s="12">
        <f t="shared" si="11"/>
        <v>2035.9826311723575</v>
      </c>
      <c r="G62" s="12">
        <f t="shared" si="12"/>
        <v>7838.964108016609</v>
      </c>
      <c r="H62" s="12">
        <f t="shared" si="13"/>
        <v>652479.7270830183</v>
      </c>
      <c r="I62" s="12">
        <f t="shared" si="14"/>
        <v>347520.2729169819</v>
      </c>
    </row>
    <row r="63" spans="2:9" ht="15">
      <c r="B63" s="2">
        <v>47</v>
      </c>
      <c r="C63" s="2">
        <f t="shared" si="15"/>
        <v>4</v>
      </c>
      <c r="D63" s="11">
        <f t="shared" si="16"/>
        <v>0.0030833333333333333</v>
      </c>
      <c r="E63" s="12">
        <f t="shared" si="10"/>
        <v>9874.946739188965</v>
      </c>
      <c r="F63" s="12">
        <f t="shared" si="11"/>
        <v>2011.8124918393064</v>
      </c>
      <c r="G63" s="12">
        <f t="shared" si="12"/>
        <v>7863.134247349659</v>
      </c>
      <c r="H63" s="12">
        <f t="shared" si="13"/>
        <v>644616.5928356686</v>
      </c>
      <c r="I63" s="12">
        <f t="shared" si="14"/>
        <v>355383.4071643315</v>
      </c>
    </row>
    <row r="64" spans="2:9" ht="15">
      <c r="B64" s="2">
        <v>48</v>
      </c>
      <c r="C64" s="2">
        <f t="shared" si="15"/>
        <v>4</v>
      </c>
      <c r="D64" s="11">
        <f t="shared" si="16"/>
        <v>0.0030833333333333333</v>
      </c>
      <c r="E64" s="12">
        <f t="shared" si="10"/>
        <v>9874.946739188956</v>
      </c>
      <c r="F64" s="12">
        <f t="shared" si="11"/>
        <v>1987.5678279099782</v>
      </c>
      <c r="G64" s="12">
        <f t="shared" si="12"/>
        <v>7887.378911278977</v>
      </c>
      <c r="H64" s="12">
        <f t="shared" si="13"/>
        <v>636729.2139243896</v>
      </c>
      <c r="I64" s="12">
        <f t="shared" si="14"/>
        <v>363270.7860756105</v>
      </c>
    </row>
    <row r="65" spans="2:9" ht="15">
      <c r="B65" s="2">
        <v>49</v>
      </c>
      <c r="C65" s="2">
        <f t="shared" si="15"/>
        <v>5</v>
      </c>
      <c r="D65" s="11">
        <f t="shared" si="16"/>
        <v>0.0034166666666666664</v>
      </c>
      <c r="E65" s="12">
        <f t="shared" si="10"/>
        <v>9990.782910016915</v>
      </c>
      <c r="F65" s="12">
        <f t="shared" si="11"/>
        <v>2175.4914809083307</v>
      </c>
      <c r="G65" s="12">
        <f t="shared" si="12"/>
        <v>7815.2914291085835</v>
      </c>
      <c r="H65" s="12">
        <f t="shared" si="13"/>
        <v>628913.922495281</v>
      </c>
      <c r="I65" s="12">
        <f t="shared" si="14"/>
        <v>371086.0775047191</v>
      </c>
    </row>
    <row r="66" spans="2:9" ht="15">
      <c r="B66" s="2">
        <v>50</v>
      </c>
      <c r="C66" s="2">
        <f t="shared" si="15"/>
        <v>5</v>
      </c>
      <c r="D66" s="11">
        <f t="shared" si="16"/>
        <v>0.0034166666666666664</v>
      </c>
      <c r="E66" s="12">
        <f t="shared" si="10"/>
        <v>9990.78291001691</v>
      </c>
      <c r="F66" s="12">
        <f t="shared" si="11"/>
        <v>2148.7892351922096</v>
      </c>
      <c r="G66" s="12">
        <f t="shared" si="12"/>
        <v>7841.9936748247</v>
      </c>
      <c r="H66" s="12">
        <f t="shared" si="13"/>
        <v>621071.9288204563</v>
      </c>
      <c r="I66" s="12">
        <f t="shared" si="14"/>
        <v>378928.0711795438</v>
      </c>
    </row>
    <row r="67" spans="2:9" ht="15">
      <c r="B67" s="2">
        <v>51</v>
      </c>
      <c r="C67" s="2">
        <f t="shared" si="15"/>
        <v>5</v>
      </c>
      <c r="D67" s="11">
        <f t="shared" si="16"/>
        <v>0.0034166666666666664</v>
      </c>
      <c r="E67" s="12">
        <f t="shared" si="10"/>
        <v>9990.782910016913</v>
      </c>
      <c r="F67" s="12">
        <f t="shared" si="11"/>
        <v>2121.9957568032255</v>
      </c>
      <c r="G67" s="12">
        <f t="shared" si="12"/>
        <v>7868.787153213687</v>
      </c>
      <c r="H67" s="12">
        <f t="shared" si="13"/>
        <v>613203.1416672426</v>
      </c>
      <c r="I67" s="12">
        <f t="shared" si="14"/>
        <v>386796.8583327575</v>
      </c>
    </row>
    <row r="68" spans="2:9" ht="15">
      <c r="B68" s="2">
        <v>52</v>
      </c>
      <c r="C68" s="2">
        <f t="shared" si="15"/>
        <v>5</v>
      </c>
      <c r="D68" s="11">
        <f t="shared" si="16"/>
        <v>0.0034166666666666664</v>
      </c>
      <c r="E68" s="12">
        <f t="shared" si="10"/>
        <v>9990.782910016913</v>
      </c>
      <c r="F68" s="12">
        <f t="shared" si="11"/>
        <v>2095.1107340297453</v>
      </c>
      <c r="G68" s="12">
        <f t="shared" si="12"/>
        <v>7895.672175987167</v>
      </c>
      <c r="H68" s="12">
        <f t="shared" si="13"/>
        <v>605307.4694912555</v>
      </c>
      <c r="I68" s="12">
        <f t="shared" si="14"/>
        <v>394692.53050874465</v>
      </c>
    </row>
    <row r="69" spans="2:9" ht="15">
      <c r="B69" s="2">
        <v>53</v>
      </c>
      <c r="C69" s="2">
        <f t="shared" si="15"/>
        <v>5</v>
      </c>
      <c r="D69" s="11">
        <f t="shared" si="16"/>
        <v>0.0034166666666666664</v>
      </c>
      <c r="E69" s="12">
        <f t="shared" si="10"/>
        <v>9990.782910016911</v>
      </c>
      <c r="F69" s="12">
        <f t="shared" si="11"/>
        <v>2068.133854095123</v>
      </c>
      <c r="G69" s="12">
        <f t="shared" si="12"/>
        <v>7922.649055921788</v>
      </c>
      <c r="H69" s="12">
        <f t="shared" si="13"/>
        <v>597384.8204353336</v>
      </c>
      <c r="I69" s="12">
        <f t="shared" si="14"/>
        <v>402615.1795646664</v>
      </c>
    </row>
    <row r="70" spans="2:9" ht="15">
      <c r="B70" s="2">
        <v>54</v>
      </c>
      <c r="C70" s="2">
        <f t="shared" si="15"/>
        <v>5</v>
      </c>
      <c r="D70" s="11">
        <f t="shared" si="16"/>
        <v>0.0034166666666666664</v>
      </c>
      <c r="E70" s="12">
        <f t="shared" si="10"/>
        <v>9990.782910016907</v>
      </c>
      <c r="F70" s="12">
        <f t="shared" si="11"/>
        <v>2041.0648031540566</v>
      </c>
      <c r="G70" s="12">
        <f t="shared" si="12"/>
        <v>7949.718106862851</v>
      </c>
      <c r="H70" s="12">
        <f t="shared" si="13"/>
        <v>589435.1023284708</v>
      </c>
      <c r="I70" s="12">
        <f t="shared" si="14"/>
        <v>410564.89767152927</v>
      </c>
    </row>
    <row r="71" spans="2:9" ht="15">
      <c r="B71" s="2">
        <v>55</v>
      </c>
      <c r="C71" s="2">
        <f t="shared" si="15"/>
        <v>5</v>
      </c>
      <c r="D71" s="11">
        <f t="shared" si="16"/>
        <v>0.0034166666666666664</v>
      </c>
      <c r="E71" s="12">
        <f t="shared" si="10"/>
        <v>9990.782910016904</v>
      </c>
      <c r="F71" s="12">
        <f t="shared" si="11"/>
        <v>2013.9032662889417</v>
      </c>
      <c r="G71" s="12">
        <f t="shared" si="12"/>
        <v>7976.879643727962</v>
      </c>
      <c r="H71" s="12">
        <f t="shared" si="13"/>
        <v>581458.2226847429</v>
      </c>
      <c r="I71" s="12">
        <f t="shared" si="14"/>
        <v>418541.77731525723</v>
      </c>
    </row>
    <row r="72" spans="2:9" ht="15">
      <c r="B72" s="2">
        <v>56</v>
      </c>
      <c r="C72" s="2">
        <f t="shared" si="15"/>
        <v>5</v>
      </c>
      <c r="D72" s="11">
        <f t="shared" si="16"/>
        <v>0.0034166666666666664</v>
      </c>
      <c r="E72" s="12">
        <f t="shared" si="10"/>
        <v>9990.782910016904</v>
      </c>
      <c r="F72" s="12">
        <f t="shared" si="11"/>
        <v>1986.6489275062047</v>
      </c>
      <c r="G72" s="12">
        <f t="shared" si="12"/>
        <v>8004.133982510699</v>
      </c>
      <c r="H72" s="12">
        <f t="shared" si="13"/>
        <v>573454.0887022322</v>
      </c>
      <c r="I72" s="12">
        <f t="shared" si="14"/>
        <v>426545.91129776795</v>
      </c>
    </row>
    <row r="73" spans="2:9" ht="15">
      <c r="B73" s="2">
        <v>57</v>
      </c>
      <c r="C73" s="2">
        <f t="shared" si="15"/>
        <v>5</v>
      </c>
      <c r="D73" s="11">
        <f t="shared" si="16"/>
        <v>0.0034166666666666664</v>
      </c>
      <c r="E73" s="12">
        <f t="shared" si="10"/>
        <v>9990.782910016902</v>
      </c>
      <c r="F73" s="12">
        <f t="shared" si="11"/>
        <v>1959.3014697326266</v>
      </c>
      <c r="G73" s="12">
        <f t="shared" si="12"/>
        <v>8031.481440284275</v>
      </c>
      <c r="H73" s="12">
        <f t="shared" si="13"/>
        <v>565422.6072619479</v>
      </c>
      <c r="I73" s="12">
        <f t="shared" si="14"/>
        <v>434577.39273805224</v>
      </c>
    </row>
    <row r="74" spans="2:9" ht="15">
      <c r="B74" s="2">
        <v>58</v>
      </c>
      <c r="C74" s="2">
        <f t="shared" si="15"/>
        <v>5</v>
      </c>
      <c r="D74" s="11">
        <f t="shared" si="16"/>
        <v>0.0034166666666666664</v>
      </c>
      <c r="E74" s="12">
        <f t="shared" si="10"/>
        <v>9990.7829100169</v>
      </c>
      <c r="F74" s="12">
        <f t="shared" si="11"/>
        <v>1931.8605748116554</v>
      </c>
      <c r="G74" s="12">
        <f t="shared" si="12"/>
        <v>8058.922335205245</v>
      </c>
      <c r="H74" s="12">
        <f t="shared" si="13"/>
        <v>557363.6849267427</v>
      </c>
      <c r="I74" s="12">
        <f t="shared" si="14"/>
        <v>442636.3150732575</v>
      </c>
    </row>
    <row r="75" spans="2:9" ht="15">
      <c r="B75" s="2">
        <v>59</v>
      </c>
      <c r="C75" s="2">
        <f t="shared" si="15"/>
        <v>5</v>
      </c>
      <c r="D75" s="11">
        <f t="shared" si="16"/>
        <v>0.0034166666666666664</v>
      </c>
      <c r="E75" s="12">
        <f t="shared" si="10"/>
        <v>9990.782910016902</v>
      </c>
      <c r="F75" s="12">
        <f t="shared" si="11"/>
        <v>1904.325923499704</v>
      </c>
      <c r="G75" s="12">
        <f t="shared" si="12"/>
        <v>8086.456986517198</v>
      </c>
      <c r="H75" s="12">
        <f t="shared" si="13"/>
        <v>549277.2279402255</v>
      </c>
      <c r="I75" s="12">
        <f t="shared" si="14"/>
        <v>450722.77205977467</v>
      </c>
    </row>
    <row r="76" spans="2:9" ht="15">
      <c r="B76" s="2">
        <v>60</v>
      </c>
      <c r="C76" s="2">
        <f t="shared" si="15"/>
        <v>5</v>
      </c>
      <c r="D76" s="11">
        <f t="shared" si="16"/>
        <v>0.0034166666666666664</v>
      </c>
      <c r="E76" s="12">
        <f t="shared" si="10"/>
        <v>9990.782910016902</v>
      </c>
      <c r="F76" s="12">
        <f t="shared" si="11"/>
        <v>1876.697195462437</v>
      </c>
      <c r="G76" s="12">
        <f t="shared" si="12"/>
        <v>8114.085714554465</v>
      </c>
      <c r="H76" s="12">
        <f t="shared" si="13"/>
        <v>541163.1422256711</v>
      </c>
      <c r="I76" s="12">
        <f t="shared" si="14"/>
        <v>458836.85777432914</v>
      </c>
    </row>
    <row r="77" spans="2:9" ht="15">
      <c r="B77" s="2">
        <v>61</v>
      </c>
      <c r="C77" s="2">
        <f t="shared" si="15"/>
        <v>6</v>
      </c>
      <c r="D77" s="11">
        <f t="shared" si="16"/>
        <v>0.00375</v>
      </c>
      <c r="E77" s="12">
        <f t="shared" si="10"/>
        <v>10088.914873312977</v>
      </c>
      <c r="F77" s="12">
        <f t="shared" si="11"/>
        <v>2029.3617833462665</v>
      </c>
      <c r="G77" s="12">
        <f t="shared" si="12"/>
        <v>8059.55308996671</v>
      </c>
      <c r="H77" s="12">
        <f t="shared" si="13"/>
        <v>533103.5891357043</v>
      </c>
      <c r="I77" s="12">
        <f t="shared" si="14"/>
        <v>466896.41086429585</v>
      </c>
    </row>
    <row r="78" spans="2:9" ht="15">
      <c r="B78" s="2">
        <v>62</v>
      </c>
      <c r="C78" s="2">
        <f t="shared" si="15"/>
        <v>6</v>
      </c>
      <c r="D78" s="11">
        <f t="shared" si="16"/>
        <v>0.00375</v>
      </c>
      <c r="E78" s="12">
        <f t="shared" si="10"/>
        <v>10088.914873312975</v>
      </c>
      <c r="F78" s="12">
        <f t="shared" si="11"/>
        <v>1999.138459258891</v>
      </c>
      <c r="G78" s="12">
        <f t="shared" si="12"/>
        <v>8089.776414054084</v>
      </c>
      <c r="H78" s="12">
        <f t="shared" si="13"/>
        <v>525013.8127216502</v>
      </c>
      <c r="I78" s="12">
        <f t="shared" si="14"/>
        <v>474986.18727834994</v>
      </c>
    </row>
    <row r="79" spans="2:9" ht="15">
      <c r="B79" s="2">
        <v>63</v>
      </c>
      <c r="C79" s="2">
        <f t="shared" si="15"/>
        <v>6</v>
      </c>
      <c r="D79" s="11">
        <f t="shared" si="16"/>
        <v>0.00375</v>
      </c>
      <c r="E79" s="12">
        <f t="shared" si="10"/>
        <v>10088.914873312971</v>
      </c>
      <c r="F79" s="12">
        <f t="shared" si="11"/>
        <v>1968.8017977061884</v>
      </c>
      <c r="G79" s="12">
        <f t="shared" si="12"/>
        <v>8120.113075606783</v>
      </c>
      <c r="H79" s="12">
        <f t="shared" si="13"/>
        <v>516893.6996460435</v>
      </c>
      <c r="I79" s="12">
        <f t="shared" si="14"/>
        <v>483106.3003539567</v>
      </c>
    </row>
    <row r="80" spans="2:9" ht="15">
      <c r="B80" s="2">
        <v>64</v>
      </c>
      <c r="C80" s="2">
        <f t="shared" si="15"/>
        <v>6</v>
      </c>
      <c r="D80" s="11">
        <f t="shared" si="16"/>
        <v>0.00375</v>
      </c>
      <c r="E80" s="12">
        <f t="shared" si="10"/>
        <v>10088.91487331297</v>
      </c>
      <c r="F80" s="12">
        <f t="shared" si="11"/>
        <v>1938.351373672663</v>
      </c>
      <c r="G80" s="12">
        <f t="shared" si="12"/>
        <v>8150.563499640307</v>
      </c>
      <c r="H80" s="12">
        <f t="shared" si="13"/>
        <v>508743.13614640315</v>
      </c>
      <c r="I80" s="12">
        <f t="shared" si="14"/>
        <v>491256.863853597</v>
      </c>
    </row>
    <row r="81" spans="2:9" ht="15">
      <c r="B81" s="2">
        <v>65</v>
      </c>
      <c r="C81" s="2">
        <f t="shared" si="15"/>
        <v>6</v>
      </c>
      <c r="D81" s="11">
        <f aca="true" t="shared" si="17" ref="D81:D112">VLOOKUP(C81,tablatipos,4)</f>
        <v>0.00375</v>
      </c>
      <c r="E81" s="12">
        <f t="shared" si="10"/>
        <v>10088.914873312973</v>
      </c>
      <c r="F81" s="12">
        <f t="shared" si="11"/>
        <v>1907.7867605490117</v>
      </c>
      <c r="G81" s="12">
        <f t="shared" si="12"/>
        <v>8181.128112763961</v>
      </c>
      <c r="H81" s="12">
        <f t="shared" si="13"/>
        <v>500562.00803363917</v>
      </c>
      <c r="I81" s="12">
        <f t="shared" si="14"/>
        <v>499437.991966361</v>
      </c>
    </row>
    <row r="82" spans="2:9" ht="15">
      <c r="B82" s="2">
        <v>66</v>
      </c>
      <c r="C82" s="2">
        <f t="shared" si="15"/>
        <v>6</v>
      </c>
      <c r="D82" s="11">
        <f t="shared" si="17"/>
        <v>0.00375</v>
      </c>
      <c r="E82" s="12">
        <f aca="true" t="shared" si="18" ref="E82:E136">PMT(D82,120-B81,-H81)</f>
        <v>10088.914873312968</v>
      </c>
      <c r="F82" s="12">
        <f aca="true" t="shared" si="19" ref="F82:F136">+H81*D82</f>
        <v>1877.107530126147</v>
      </c>
      <c r="G82" s="12">
        <f aca="true" t="shared" si="20" ref="G82:G136">+E82-F82</f>
        <v>8211.807343186822</v>
      </c>
      <c r="H82" s="12">
        <f aca="true" t="shared" si="21" ref="H82:H136">+H81-G82</f>
        <v>492350.20069045236</v>
      </c>
      <c r="I82" s="12">
        <f aca="true" t="shared" si="22" ref="I82:I136">+I81+G82</f>
        <v>507649.7993095478</v>
      </c>
    </row>
    <row r="83" spans="2:9" ht="15">
      <c r="B83" s="2">
        <v>67</v>
      </c>
      <c r="C83" s="2">
        <f t="shared" si="15"/>
        <v>6</v>
      </c>
      <c r="D83" s="11">
        <f t="shared" si="17"/>
        <v>0.00375</v>
      </c>
      <c r="E83" s="12">
        <f t="shared" si="18"/>
        <v>10088.914873312966</v>
      </c>
      <c r="F83" s="12">
        <f t="shared" si="19"/>
        <v>1846.3132525891963</v>
      </c>
      <c r="G83" s="12">
        <f t="shared" si="20"/>
        <v>8242.60162072377</v>
      </c>
      <c r="H83" s="12">
        <f t="shared" si="21"/>
        <v>484107.5990697286</v>
      </c>
      <c r="I83" s="12">
        <f t="shared" si="22"/>
        <v>515892.4009302716</v>
      </c>
    </row>
    <row r="84" spans="2:9" ht="15">
      <c r="B84" s="2">
        <v>68</v>
      </c>
      <c r="C84" s="2">
        <f t="shared" si="15"/>
        <v>6</v>
      </c>
      <c r="D84" s="11">
        <f t="shared" si="17"/>
        <v>0.00375</v>
      </c>
      <c r="E84" s="12">
        <f t="shared" si="18"/>
        <v>10088.914873312953</v>
      </c>
      <c r="F84" s="12">
        <f t="shared" si="19"/>
        <v>1815.403496511482</v>
      </c>
      <c r="G84" s="12">
        <f t="shared" si="20"/>
        <v>8273.51137680147</v>
      </c>
      <c r="H84" s="12">
        <f t="shared" si="21"/>
        <v>475834.0876929271</v>
      </c>
      <c r="I84" s="12">
        <f t="shared" si="22"/>
        <v>524165.9123070731</v>
      </c>
    </row>
    <row r="85" spans="2:9" ht="15">
      <c r="B85" s="2">
        <v>69</v>
      </c>
      <c r="C85" s="2">
        <f t="shared" si="15"/>
        <v>6</v>
      </c>
      <c r="D85" s="11">
        <f t="shared" si="17"/>
        <v>0.00375</v>
      </c>
      <c r="E85" s="12">
        <f t="shared" si="18"/>
        <v>10088.914873312962</v>
      </c>
      <c r="F85" s="12">
        <f t="shared" si="19"/>
        <v>1784.3778288484766</v>
      </c>
      <c r="G85" s="12">
        <f t="shared" si="20"/>
        <v>8304.537044464485</v>
      </c>
      <c r="H85" s="12">
        <f t="shared" si="21"/>
        <v>467529.5506484626</v>
      </c>
      <c r="I85" s="12">
        <f t="shared" si="22"/>
        <v>532470.4493515375</v>
      </c>
    </row>
    <row r="86" spans="2:9" ht="15">
      <c r="B86" s="2">
        <v>70</v>
      </c>
      <c r="C86" s="2">
        <f t="shared" si="15"/>
        <v>6</v>
      </c>
      <c r="D86" s="11">
        <f t="shared" si="17"/>
        <v>0.00375</v>
      </c>
      <c r="E86" s="12">
        <f t="shared" si="18"/>
        <v>10088.914873312951</v>
      </c>
      <c r="F86" s="12">
        <f t="shared" si="19"/>
        <v>1753.2358149317347</v>
      </c>
      <c r="G86" s="12">
        <f t="shared" si="20"/>
        <v>8335.679058381216</v>
      </c>
      <c r="H86" s="12">
        <f t="shared" si="21"/>
        <v>459193.87159008137</v>
      </c>
      <c r="I86" s="12">
        <f t="shared" si="22"/>
        <v>540806.1284099187</v>
      </c>
    </row>
    <row r="87" spans="2:9" ht="15">
      <c r="B87" s="2">
        <v>71</v>
      </c>
      <c r="C87" s="2">
        <f t="shared" si="15"/>
        <v>6</v>
      </c>
      <c r="D87" s="11">
        <f t="shared" si="17"/>
        <v>0.00375</v>
      </c>
      <c r="E87" s="12">
        <f t="shared" si="18"/>
        <v>10088.914873312951</v>
      </c>
      <c r="F87" s="12">
        <f t="shared" si="19"/>
        <v>1721.977018462805</v>
      </c>
      <c r="G87" s="12">
        <f t="shared" si="20"/>
        <v>8366.937854850146</v>
      </c>
      <c r="H87" s="12">
        <f t="shared" si="21"/>
        <v>450826.9337352312</v>
      </c>
      <c r="I87" s="12">
        <f t="shared" si="22"/>
        <v>549173.066264769</v>
      </c>
    </row>
    <row r="88" spans="2:9" ht="15">
      <c r="B88" s="2">
        <v>72</v>
      </c>
      <c r="C88" s="2">
        <f t="shared" si="15"/>
        <v>6</v>
      </c>
      <c r="D88" s="11">
        <f t="shared" si="17"/>
        <v>0.00375</v>
      </c>
      <c r="E88" s="12">
        <f t="shared" si="18"/>
        <v>10088.914873312942</v>
      </c>
      <c r="F88" s="12">
        <f t="shared" si="19"/>
        <v>1690.601001507117</v>
      </c>
      <c r="G88" s="12">
        <f t="shared" si="20"/>
        <v>8398.313871805825</v>
      </c>
      <c r="H88" s="12">
        <f t="shared" si="21"/>
        <v>442428.6198634254</v>
      </c>
      <c r="I88" s="12">
        <f t="shared" si="22"/>
        <v>557571.3801365747</v>
      </c>
    </row>
    <row r="89" spans="2:9" ht="15">
      <c r="B89" s="2">
        <v>73</v>
      </c>
      <c r="C89" s="2">
        <f t="shared" si="15"/>
        <v>7</v>
      </c>
      <c r="D89" s="11">
        <f t="shared" si="17"/>
        <v>0.004083333333333333</v>
      </c>
      <c r="E89" s="12">
        <f t="shared" si="18"/>
        <v>10168.789166350272</v>
      </c>
      <c r="F89" s="12">
        <f t="shared" si="19"/>
        <v>1806.5835311089868</v>
      </c>
      <c r="G89" s="12">
        <f t="shared" si="20"/>
        <v>8362.205635241286</v>
      </c>
      <c r="H89" s="12">
        <f t="shared" si="21"/>
        <v>434066.4142281841</v>
      </c>
      <c r="I89" s="12">
        <f t="shared" si="22"/>
        <v>565933.585771816</v>
      </c>
    </row>
    <row r="90" spans="2:9" ht="15">
      <c r="B90" s="2">
        <v>74</v>
      </c>
      <c r="C90" s="2">
        <f t="shared" si="15"/>
        <v>7</v>
      </c>
      <c r="D90" s="11">
        <f t="shared" si="17"/>
        <v>0.004083333333333333</v>
      </c>
      <c r="E90" s="12">
        <f t="shared" si="18"/>
        <v>10168.789166350272</v>
      </c>
      <c r="F90" s="12">
        <f t="shared" si="19"/>
        <v>1772.4378580984182</v>
      </c>
      <c r="G90" s="12">
        <f t="shared" si="20"/>
        <v>8396.351308251855</v>
      </c>
      <c r="H90" s="12">
        <f t="shared" si="21"/>
        <v>425670.06291993224</v>
      </c>
      <c r="I90" s="12">
        <f t="shared" si="22"/>
        <v>574329.9370800678</v>
      </c>
    </row>
    <row r="91" spans="2:9" ht="15">
      <c r="B91" s="2">
        <v>75</v>
      </c>
      <c r="C91" s="2">
        <f t="shared" si="15"/>
        <v>7</v>
      </c>
      <c r="D91" s="11">
        <f t="shared" si="17"/>
        <v>0.004083333333333333</v>
      </c>
      <c r="E91" s="12">
        <f t="shared" si="18"/>
        <v>10168.789166350283</v>
      </c>
      <c r="F91" s="12">
        <f t="shared" si="19"/>
        <v>1738.1527569230566</v>
      </c>
      <c r="G91" s="12">
        <f t="shared" si="20"/>
        <v>8430.636409427227</v>
      </c>
      <c r="H91" s="12">
        <f t="shared" si="21"/>
        <v>417239.426510505</v>
      </c>
      <c r="I91" s="12">
        <f t="shared" si="22"/>
        <v>582760.5734894951</v>
      </c>
    </row>
    <row r="92" spans="2:9" ht="15">
      <c r="B92" s="2">
        <v>76</v>
      </c>
      <c r="C92" s="2">
        <f t="shared" si="15"/>
        <v>7</v>
      </c>
      <c r="D92" s="11">
        <f t="shared" si="17"/>
        <v>0.004083333333333333</v>
      </c>
      <c r="E92" s="12">
        <f t="shared" si="18"/>
        <v>10168.789166350285</v>
      </c>
      <c r="F92" s="12">
        <f t="shared" si="19"/>
        <v>1703.7276582512286</v>
      </c>
      <c r="G92" s="12">
        <f t="shared" si="20"/>
        <v>8465.061508099057</v>
      </c>
      <c r="H92" s="12">
        <f t="shared" si="21"/>
        <v>408774.36500240595</v>
      </c>
      <c r="I92" s="12">
        <f t="shared" si="22"/>
        <v>591225.6349975942</v>
      </c>
    </row>
    <row r="93" spans="2:9" ht="15">
      <c r="B93" s="2">
        <v>77</v>
      </c>
      <c r="C93" s="2">
        <f t="shared" si="15"/>
        <v>7</v>
      </c>
      <c r="D93" s="11">
        <f t="shared" si="17"/>
        <v>0.004083333333333333</v>
      </c>
      <c r="E93" s="12">
        <f t="shared" si="18"/>
        <v>10168.789166350285</v>
      </c>
      <c r="F93" s="12">
        <f t="shared" si="19"/>
        <v>1669.1619904264908</v>
      </c>
      <c r="G93" s="12">
        <f t="shared" si="20"/>
        <v>8499.627175923793</v>
      </c>
      <c r="H93" s="12">
        <f t="shared" si="21"/>
        <v>400274.73782648216</v>
      </c>
      <c r="I93" s="12">
        <f t="shared" si="22"/>
        <v>599725.262173518</v>
      </c>
    </row>
    <row r="94" spans="2:9" ht="15">
      <c r="B94" s="2">
        <v>78</v>
      </c>
      <c r="C94" s="2">
        <f aca="true" t="shared" si="23" ref="C94:C136">+C82+1</f>
        <v>7</v>
      </c>
      <c r="D94" s="11">
        <f t="shared" si="17"/>
        <v>0.004083333333333333</v>
      </c>
      <c r="E94" s="12">
        <f t="shared" si="18"/>
        <v>10168.789166350301</v>
      </c>
      <c r="F94" s="12">
        <f t="shared" si="19"/>
        <v>1634.4551794581353</v>
      </c>
      <c r="G94" s="12">
        <f t="shared" si="20"/>
        <v>8534.333986892167</v>
      </c>
      <c r="H94" s="12">
        <f t="shared" si="21"/>
        <v>391740.40383958997</v>
      </c>
      <c r="I94" s="12">
        <f t="shared" si="22"/>
        <v>608259.5961604101</v>
      </c>
    </row>
    <row r="95" spans="2:9" ht="15">
      <c r="B95" s="2">
        <v>79</v>
      </c>
      <c r="C95" s="2">
        <f t="shared" si="23"/>
        <v>7</v>
      </c>
      <c r="D95" s="11">
        <f t="shared" si="17"/>
        <v>0.004083333333333333</v>
      </c>
      <c r="E95" s="12">
        <f t="shared" si="18"/>
        <v>10168.78916635031</v>
      </c>
      <c r="F95" s="12">
        <f t="shared" si="19"/>
        <v>1599.6066490116589</v>
      </c>
      <c r="G95" s="12">
        <f t="shared" si="20"/>
        <v>8569.182517338651</v>
      </c>
      <c r="H95" s="12">
        <f t="shared" si="21"/>
        <v>383171.2213222513</v>
      </c>
      <c r="I95" s="12">
        <f t="shared" si="22"/>
        <v>616828.7786777487</v>
      </c>
    </row>
    <row r="96" spans="2:9" ht="15">
      <c r="B96" s="2">
        <v>80</v>
      </c>
      <c r="C96" s="2">
        <f t="shared" si="23"/>
        <v>7</v>
      </c>
      <c r="D96" s="11">
        <f t="shared" si="17"/>
        <v>0.004083333333333333</v>
      </c>
      <c r="E96" s="12">
        <f t="shared" si="18"/>
        <v>10168.789166350314</v>
      </c>
      <c r="F96" s="12">
        <f t="shared" si="19"/>
        <v>1564.6158203991927</v>
      </c>
      <c r="G96" s="12">
        <f t="shared" si="20"/>
        <v>8604.173345951122</v>
      </c>
      <c r="H96" s="12">
        <f t="shared" si="21"/>
        <v>374567.0479763002</v>
      </c>
      <c r="I96" s="12">
        <f t="shared" si="22"/>
        <v>625432.9520236999</v>
      </c>
    </row>
    <row r="97" spans="2:9" ht="15">
      <c r="B97" s="2">
        <v>81</v>
      </c>
      <c r="C97" s="2">
        <f t="shared" si="23"/>
        <v>7</v>
      </c>
      <c r="D97" s="11">
        <f t="shared" si="17"/>
        <v>0.004083333333333333</v>
      </c>
      <c r="E97" s="12">
        <f t="shared" si="18"/>
        <v>10168.789166350314</v>
      </c>
      <c r="F97" s="12">
        <f t="shared" si="19"/>
        <v>1529.4821125698923</v>
      </c>
      <c r="G97" s="12">
        <f t="shared" si="20"/>
        <v>8639.307053780421</v>
      </c>
      <c r="H97" s="12">
        <f t="shared" si="21"/>
        <v>365927.74092251976</v>
      </c>
      <c r="I97" s="12">
        <f t="shared" si="22"/>
        <v>634072.2590774803</v>
      </c>
    </row>
    <row r="98" spans="2:9" ht="15">
      <c r="B98" s="2">
        <v>82</v>
      </c>
      <c r="C98" s="2">
        <f t="shared" si="23"/>
        <v>7</v>
      </c>
      <c r="D98" s="11">
        <f t="shared" si="17"/>
        <v>0.004083333333333333</v>
      </c>
      <c r="E98" s="12">
        <f t="shared" si="18"/>
        <v>10168.789166350325</v>
      </c>
      <c r="F98" s="12">
        <f t="shared" si="19"/>
        <v>1494.204942100289</v>
      </c>
      <c r="G98" s="12">
        <f t="shared" si="20"/>
        <v>8674.584224250037</v>
      </c>
      <c r="H98" s="12">
        <f t="shared" si="21"/>
        <v>357253.1566982697</v>
      </c>
      <c r="I98" s="12">
        <f t="shared" si="22"/>
        <v>642746.8433017303</v>
      </c>
    </row>
    <row r="99" spans="2:9" ht="15">
      <c r="B99" s="2">
        <v>83</v>
      </c>
      <c r="C99" s="2">
        <f t="shared" si="23"/>
        <v>7</v>
      </c>
      <c r="D99" s="11">
        <f t="shared" si="17"/>
        <v>0.004083333333333333</v>
      </c>
      <c r="E99" s="12">
        <f t="shared" si="18"/>
        <v>10168.78916635033</v>
      </c>
      <c r="F99" s="12">
        <f t="shared" si="19"/>
        <v>1458.783723184601</v>
      </c>
      <c r="G99" s="12">
        <f t="shared" si="20"/>
        <v>8710.00544316573</v>
      </c>
      <c r="H99" s="12">
        <f t="shared" si="21"/>
        <v>348543.151255104</v>
      </c>
      <c r="I99" s="12">
        <f t="shared" si="22"/>
        <v>651456.8487448961</v>
      </c>
    </row>
    <row r="100" spans="2:9" ht="15">
      <c r="B100" s="2">
        <v>84</v>
      </c>
      <c r="C100" s="2">
        <f t="shared" si="23"/>
        <v>7</v>
      </c>
      <c r="D100" s="11">
        <f t="shared" si="17"/>
        <v>0.004083333333333333</v>
      </c>
      <c r="E100" s="12">
        <f t="shared" si="18"/>
        <v>10168.789166350334</v>
      </c>
      <c r="F100" s="12">
        <f t="shared" si="19"/>
        <v>1423.2178676250078</v>
      </c>
      <c r="G100" s="12">
        <f t="shared" si="20"/>
        <v>8745.571298725326</v>
      </c>
      <c r="H100" s="12">
        <f t="shared" si="21"/>
        <v>339797.5799563787</v>
      </c>
      <c r="I100" s="12">
        <f t="shared" si="22"/>
        <v>660202.4200436214</v>
      </c>
    </row>
    <row r="101" spans="2:9" ht="15">
      <c r="B101" s="2">
        <v>85</v>
      </c>
      <c r="C101" s="2">
        <f t="shared" si="23"/>
        <v>8</v>
      </c>
      <c r="D101" s="11">
        <f t="shared" si="17"/>
        <v>0.004416666666666667</v>
      </c>
      <c r="E101" s="12">
        <f t="shared" si="18"/>
        <v>10229.869877359386</v>
      </c>
      <c r="F101" s="12">
        <f t="shared" si="19"/>
        <v>1500.7726448073392</v>
      </c>
      <c r="G101" s="12">
        <f t="shared" si="20"/>
        <v>8729.097232552047</v>
      </c>
      <c r="H101" s="12">
        <f t="shared" si="21"/>
        <v>331068.4827238266</v>
      </c>
      <c r="I101" s="12">
        <f t="shared" si="22"/>
        <v>668931.5172761735</v>
      </c>
    </row>
    <row r="102" spans="2:9" ht="15">
      <c r="B102" s="2">
        <v>86</v>
      </c>
      <c r="C102" s="2">
        <f t="shared" si="23"/>
        <v>8</v>
      </c>
      <c r="D102" s="11">
        <f t="shared" si="17"/>
        <v>0.004416666666666667</v>
      </c>
      <c r="E102" s="12">
        <f t="shared" si="18"/>
        <v>10229.869877359386</v>
      </c>
      <c r="F102" s="12">
        <f t="shared" si="19"/>
        <v>1462.2191320302343</v>
      </c>
      <c r="G102" s="12">
        <f t="shared" si="20"/>
        <v>8767.650745329152</v>
      </c>
      <c r="H102" s="12">
        <f t="shared" si="21"/>
        <v>322300.83197849744</v>
      </c>
      <c r="I102" s="12">
        <f t="shared" si="22"/>
        <v>677699.1680215026</v>
      </c>
    </row>
    <row r="103" spans="2:9" ht="15">
      <c r="B103" s="2">
        <v>87</v>
      </c>
      <c r="C103" s="2">
        <f t="shared" si="23"/>
        <v>8</v>
      </c>
      <c r="D103" s="11">
        <f t="shared" si="17"/>
        <v>0.004416666666666667</v>
      </c>
      <c r="E103" s="12">
        <f t="shared" si="18"/>
        <v>10229.869877359386</v>
      </c>
      <c r="F103" s="12">
        <f t="shared" si="19"/>
        <v>1423.4953412383638</v>
      </c>
      <c r="G103" s="12">
        <f t="shared" si="20"/>
        <v>8806.374536121022</v>
      </c>
      <c r="H103" s="12">
        <f t="shared" si="21"/>
        <v>313494.4574423764</v>
      </c>
      <c r="I103" s="12">
        <f t="shared" si="22"/>
        <v>686505.5425576236</v>
      </c>
    </row>
    <row r="104" spans="2:9" ht="15">
      <c r="B104" s="2">
        <v>88</v>
      </c>
      <c r="C104" s="2">
        <f t="shared" si="23"/>
        <v>8</v>
      </c>
      <c r="D104" s="11">
        <f t="shared" si="17"/>
        <v>0.004416666666666667</v>
      </c>
      <c r="E104" s="12">
        <f t="shared" si="18"/>
        <v>10229.869877359388</v>
      </c>
      <c r="F104" s="12">
        <f t="shared" si="19"/>
        <v>1384.6005203704958</v>
      </c>
      <c r="G104" s="12">
        <f t="shared" si="20"/>
        <v>8845.269356988892</v>
      </c>
      <c r="H104" s="12">
        <f t="shared" si="21"/>
        <v>304649.1880853875</v>
      </c>
      <c r="I104" s="12">
        <f t="shared" si="22"/>
        <v>695350.8119146124</v>
      </c>
    </row>
    <row r="105" spans="2:9" ht="15">
      <c r="B105" s="2">
        <v>89</v>
      </c>
      <c r="C105" s="2">
        <f t="shared" si="23"/>
        <v>8</v>
      </c>
      <c r="D105" s="11">
        <f t="shared" si="17"/>
        <v>0.004416666666666667</v>
      </c>
      <c r="E105" s="12">
        <f t="shared" si="18"/>
        <v>10229.869877359397</v>
      </c>
      <c r="F105" s="12">
        <f t="shared" si="19"/>
        <v>1345.533914043795</v>
      </c>
      <c r="G105" s="12">
        <f t="shared" si="20"/>
        <v>8884.335963315601</v>
      </c>
      <c r="H105" s="12">
        <f t="shared" si="21"/>
        <v>295764.8521220719</v>
      </c>
      <c r="I105" s="12">
        <f t="shared" si="22"/>
        <v>704235.147877928</v>
      </c>
    </row>
    <row r="106" spans="2:9" ht="15">
      <c r="B106" s="2">
        <v>90</v>
      </c>
      <c r="C106" s="2">
        <f t="shared" si="23"/>
        <v>8</v>
      </c>
      <c r="D106" s="11">
        <f t="shared" si="17"/>
        <v>0.004416666666666667</v>
      </c>
      <c r="E106" s="12">
        <f t="shared" si="18"/>
        <v>10229.869877359413</v>
      </c>
      <c r="F106" s="12">
        <f t="shared" si="19"/>
        <v>1306.2947635391508</v>
      </c>
      <c r="G106" s="12">
        <f t="shared" si="20"/>
        <v>8923.575113820263</v>
      </c>
      <c r="H106" s="12">
        <f t="shared" si="21"/>
        <v>286841.27700825164</v>
      </c>
      <c r="I106" s="12">
        <f t="shared" si="22"/>
        <v>713158.7229917482</v>
      </c>
    </row>
    <row r="107" spans="2:9" ht="15">
      <c r="B107" s="2">
        <v>91</v>
      </c>
      <c r="C107" s="2">
        <f t="shared" si="23"/>
        <v>8</v>
      </c>
      <c r="D107" s="11">
        <f t="shared" si="17"/>
        <v>0.004416666666666667</v>
      </c>
      <c r="E107" s="12">
        <f t="shared" si="18"/>
        <v>10229.869877359417</v>
      </c>
      <c r="F107" s="12">
        <f t="shared" si="19"/>
        <v>1266.8823067864448</v>
      </c>
      <c r="G107" s="12">
        <f t="shared" si="20"/>
        <v>8962.987570572972</v>
      </c>
      <c r="H107" s="12">
        <f t="shared" si="21"/>
        <v>277878.28943767864</v>
      </c>
      <c r="I107" s="12">
        <f t="shared" si="22"/>
        <v>722121.7105623212</v>
      </c>
    </row>
    <row r="108" spans="2:9" ht="15">
      <c r="B108" s="2">
        <v>92</v>
      </c>
      <c r="C108" s="2">
        <f t="shared" si="23"/>
        <v>8</v>
      </c>
      <c r="D108" s="11">
        <f t="shared" si="17"/>
        <v>0.004416666666666667</v>
      </c>
      <c r="E108" s="12">
        <f t="shared" si="18"/>
        <v>10229.869877359424</v>
      </c>
      <c r="F108" s="12">
        <f t="shared" si="19"/>
        <v>1227.2957783497475</v>
      </c>
      <c r="G108" s="12">
        <f t="shared" si="20"/>
        <v>9002.574099009677</v>
      </c>
      <c r="H108" s="12">
        <f t="shared" si="21"/>
        <v>268875.71533866896</v>
      </c>
      <c r="I108" s="12">
        <f t="shared" si="22"/>
        <v>731124.2846613309</v>
      </c>
    </row>
    <row r="109" spans="2:9" ht="15">
      <c r="B109" s="2">
        <v>93</v>
      </c>
      <c r="C109" s="2">
        <f t="shared" si="23"/>
        <v>8</v>
      </c>
      <c r="D109" s="11">
        <f t="shared" si="17"/>
        <v>0.004416666666666667</v>
      </c>
      <c r="E109" s="12">
        <f t="shared" si="18"/>
        <v>10229.869877359424</v>
      </c>
      <c r="F109" s="12">
        <f t="shared" si="19"/>
        <v>1187.5344094124546</v>
      </c>
      <c r="G109" s="12">
        <f t="shared" si="20"/>
        <v>9042.33546794697</v>
      </c>
      <c r="H109" s="12">
        <f t="shared" si="21"/>
        <v>259833.37987072198</v>
      </c>
      <c r="I109" s="12">
        <f t="shared" si="22"/>
        <v>740166.6201292778</v>
      </c>
    </row>
    <row r="110" spans="2:9" ht="15">
      <c r="B110" s="2">
        <v>94</v>
      </c>
      <c r="C110" s="2">
        <f t="shared" si="23"/>
        <v>8</v>
      </c>
      <c r="D110" s="11">
        <f t="shared" si="17"/>
        <v>0.004416666666666667</v>
      </c>
      <c r="E110" s="12">
        <f t="shared" si="18"/>
        <v>10229.869877359446</v>
      </c>
      <c r="F110" s="12">
        <f t="shared" si="19"/>
        <v>1147.5974277623554</v>
      </c>
      <c r="G110" s="12">
        <f t="shared" si="20"/>
        <v>9082.27244959709</v>
      </c>
      <c r="H110" s="12">
        <f t="shared" si="21"/>
        <v>250751.10742112488</v>
      </c>
      <c r="I110" s="12">
        <f t="shared" si="22"/>
        <v>749248.892578875</v>
      </c>
    </row>
    <row r="111" spans="2:9" ht="15">
      <c r="B111" s="2">
        <v>95</v>
      </c>
      <c r="C111" s="2">
        <f t="shared" si="23"/>
        <v>8</v>
      </c>
      <c r="D111" s="11">
        <f t="shared" si="17"/>
        <v>0.004416666666666667</v>
      </c>
      <c r="E111" s="12">
        <f t="shared" si="18"/>
        <v>10229.86987735943</v>
      </c>
      <c r="F111" s="12">
        <f t="shared" si="19"/>
        <v>1107.484057776635</v>
      </c>
      <c r="G111" s="12">
        <f t="shared" si="20"/>
        <v>9122.385819582794</v>
      </c>
      <c r="H111" s="12">
        <f t="shared" si="21"/>
        <v>241628.72160154209</v>
      </c>
      <c r="I111" s="12">
        <f t="shared" si="22"/>
        <v>758371.2783984578</v>
      </c>
    </row>
    <row r="112" spans="2:9" ht="15">
      <c r="B112" s="2">
        <v>96</v>
      </c>
      <c r="C112" s="2">
        <f t="shared" si="23"/>
        <v>8</v>
      </c>
      <c r="D112" s="11">
        <f t="shared" si="17"/>
        <v>0.004416666666666667</v>
      </c>
      <c r="E112" s="12">
        <f t="shared" si="18"/>
        <v>10229.869877359433</v>
      </c>
      <c r="F112" s="12">
        <f t="shared" si="19"/>
        <v>1067.1935204068109</v>
      </c>
      <c r="G112" s="12">
        <f t="shared" si="20"/>
        <v>9162.676356952623</v>
      </c>
      <c r="H112" s="12">
        <f t="shared" si="21"/>
        <v>232466.04524458945</v>
      </c>
      <c r="I112" s="12">
        <f t="shared" si="22"/>
        <v>767533.9547554104</v>
      </c>
    </row>
    <row r="113" spans="2:9" ht="15">
      <c r="B113" s="2">
        <v>97</v>
      </c>
      <c r="C113" s="2">
        <f t="shared" si="23"/>
        <v>9</v>
      </c>
      <c r="D113" s="11">
        <f aca="true" t="shared" si="24" ref="D113:D136">VLOOKUP(C113,tablatipos,4)</f>
        <v>0.00475</v>
      </c>
      <c r="E113" s="12">
        <f t="shared" si="18"/>
        <v>10271.641299376837</v>
      </c>
      <c r="F113" s="12">
        <f t="shared" si="19"/>
        <v>1104.2137149117998</v>
      </c>
      <c r="G113" s="12">
        <f t="shared" si="20"/>
        <v>9167.427584465036</v>
      </c>
      <c r="H113" s="12">
        <f t="shared" si="21"/>
        <v>223298.6176601244</v>
      </c>
      <c r="I113" s="12">
        <f t="shared" si="22"/>
        <v>776701.3823398754</v>
      </c>
    </row>
    <row r="114" spans="2:9" ht="15">
      <c r="B114" s="2">
        <v>98</v>
      </c>
      <c r="C114" s="2">
        <f t="shared" si="23"/>
        <v>9</v>
      </c>
      <c r="D114" s="11">
        <f t="shared" si="24"/>
        <v>0.00475</v>
      </c>
      <c r="E114" s="12">
        <f t="shared" si="18"/>
        <v>10271.64129937685</v>
      </c>
      <c r="F114" s="12">
        <f t="shared" si="19"/>
        <v>1060.668433885591</v>
      </c>
      <c r="G114" s="12">
        <f t="shared" si="20"/>
        <v>9210.97286549126</v>
      </c>
      <c r="H114" s="12">
        <f t="shared" si="21"/>
        <v>214087.64479463315</v>
      </c>
      <c r="I114" s="12">
        <f t="shared" si="22"/>
        <v>785912.3552053667</v>
      </c>
    </row>
    <row r="115" spans="2:9" ht="15">
      <c r="B115" s="2">
        <v>99</v>
      </c>
      <c r="C115" s="2">
        <f t="shared" si="23"/>
        <v>9</v>
      </c>
      <c r="D115" s="11">
        <f t="shared" si="24"/>
        <v>0.00475</v>
      </c>
      <c r="E115" s="12">
        <f t="shared" si="18"/>
        <v>10271.64129937685</v>
      </c>
      <c r="F115" s="12">
        <f t="shared" si="19"/>
        <v>1016.9163127745074</v>
      </c>
      <c r="G115" s="12">
        <f t="shared" si="20"/>
        <v>9254.724986602343</v>
      </c>
      <c r="H115" s="12">
        <f t="shared" si="21"/>
        <v>204832.9198080308</v>
      </c>
      <c r="I115" s="12">
        <f t="shared" si="22"/>
        <v>795167.080191969</v>
      </c>
    </row>
    <row r="116" spans="2:9" ht="15">
      <c r="B116" s="2">
        <v>100</v>
      </c>
      <c r="C116" s="2">
        <f t="shared" si="23"/>
        <v>9</v>
      </c>
      <c r="D116" s="11">
        <f t="shared" si="24"/>
        <v>0.00475</v>
      </c>
      <c r="E116" s="12">
        <f t="shared" si="18"/>
        <v>10271.641299376879</v>
      </c>
      <c r="F116" s="12">
        <f t="shared" si="19"/>
        <v>972.9563690881463</v>
      </c>
      <c r="G116" s="12">
        <f t="shared" si="20"/>
        <v>9298.684930288733</v>
      </c>
      <c r="H116" s="12">
        <f t="shared" si="21"/>
        <v>195534.23487774207</v>
      </c>
      <c r="I116" s="12">
        <f t="shared" si="22"/>
        <v>804465.7651222578</v>
      </c>
    </row>
    <row r="117" spans="2:9" ht="15">
      <c r="B117" s="2">
        <v>101</v>
      </c>
      <c r="C117" s="2">
        <f t="shared" si="23"/>
        <v>9</v>
      </c>
      <c r="D117" s="11">
        <f t="shared" si="24"/>
        <v>0.00475</v>
      </c>
      <c r="E117" s="12">
        <f t="shared" si="18"/>
        <v>10271.641299376863</v>
      </c>
      <c r="F117" s="12">
        <f t="shared" si="19"/>
        <v>928.7876156692748</v>
      </c>
      <c r="G117" s="12">
        <f t="shared" si="20"/>
        <v>9342.853683707588</v>
      </c>
      <c r="H117" s="12">
        <f t="shared" si="21"/>
        <v>186191.38119403447</v>
      </c>
      <c r="I117" s="12">
        <f t="shared" si="22"/>
        <v>813808.6188059653</v>
      </c>
    </row>
    <row r="118" spans="2:9" ht="15">
      <c r="B118" s="2">
        <v>102</v>
      </c>
      <c r="C118" s="2">
        <f t="shared" si="23"/>
        <v>9</v>
      </c>
      <c r="D118" s="11">
        <f t="shared" si="24"/>
        <v>0.00475</v>
      </c>
      <c r="E118" s="12">
        <f t="shared" si="18"/>
        <v>10271.641299376897</v>
      </c>
      <c r="F118" s="12">
        <f t="shared" si="19"/>
        <v>884.4090606716637</v>
      </c>
      <c r="G118" s="12">
        <f t="shared" si="20"/>
        <v>9387.232238705234</v>
      </c>
      <c r="H118" s="12">
        <f t="shared" si="21"/>
        <v>176804.14895532923</v>
      </c>
      <c r="I118" s="12">
        <f t="shared" si="22"/>
        <v>823195.8510446706</v>
      </c>
    </row>
    <row r="119" spans="2:9" ht="15">
      <c r="B119" s="2">
        <v>103</v>
      </c>
      <c r="C119" s="2">
        <f t="shared" si="23"/>
        <v>9</v>
      </c>
      <c r="D119" s="11">
        <f t="shared" si="24"/>
        <v>0.00475</v>
      </c>
      <c r="E119" s="12">
        <f t="shared" si="18"/>
        <v>10271.641299376903</v>
      </c>
      <c r="F119" s="12">
        <f t="shared" si="19"/>
        <v>839.8197075378139</v>
      </c>
      <c r="G119" s="12">
        <f t="shared" si="20"/>
        <v>9431.821591839089</v>
      </c>
      <c r="H119" s="12">
        <f t="shared" si="21"/>
        <v>167372.32736349016</v>
      </c>
      <c r="I119" s="12">
        <f t="shared" si="22"/>
        <v>832627.6726365096</v>
      </c>
    </row>
    <row r="120" spans="2:9" ht="15">
      <c r="B120" s="2">
        <v>104</v>
      </c>
      <c r="C120" s="2">
        <f t="shared" si="23"/>
        <v>9</v>
      </c>
      <c r="D120" s="11">
        <f t="shared" si="24"/>
        <v>0.00475</v>
      </c>
      <c r="E120" s="12">
        <f t="shared" si="18"/>
        <v>10271.641299376912</v>
      </c>
      <c r="F120" s="12">
        <f t="shared" si="19"/>
        <v>795.0185549765782</v>
      </c>
      <c r="G120" s="12">
        <f t="shared" si="20"/>
        <v>9476.622744400334</v>
      </c>
      <c r="H120" s="12">
        <f t="shared" si="21"/>
        <v>157895.7046190898</v>
      </c>
      <c r="I120" s="12">
        <f t="shared" si="22"/>
        <v>842104.2953809099</v>
      </c>
    </row>
    <row r="121" spans="2:9" ht="15">
      <c r="B121" s="2">
        <v>105</v>
      </c>
      <c r="C121" s="2">
        <f t="shared" si="23"/>
        <v>9</v>
      </c>
      <c r="D121" s="11">
        <f t="shared" si="24"/>
        <v>0.00475</v>
      </c>
      <c r="E121" s="12">
        <f t="shared" si="18"/>
        <v>10271.641299376914</v>
      </c>
      <c r="F121" s="12">
        <f t="shared" si="19"/>
        <v>750.0045969406766</v>
      </c>
      <c r="G121" s="12">
        <f t="shared" si="20"/>
        <v>9521.636702436237</v>
      </c>
      <c r="H121" s="12">
        <f t="shared" si="21"/>
        <v>148374.06791665358</v>
      </c>
      <c r="I121" s="12">
        <f t="shared" si="22"/>
        <v>851625.9320833462</v>
      </c>
    </row>
    <row r="122" spans="2:9" ht="15">
      <c r="B122" s="2">
        <v>106</v>
      </c>
      <c r="C122" s="2">
        <f t="shared" si="23"/>
        <v>9</v>
      </c>
      <c r="D122" s="11">
        <f t="shared" si="24"/>
        <v>0.00475</v>
      </c>
      <c r="E122" s="12">
        <f t="shared" si="18"/>
        <v>10271.641299376932</v>
      </c>
      <c r="F122" s="12">
        <f t="shared" si="19"/>
        <v>704.7768226041045</v>
      </c>
      <c r="G122" s="12">
        <f t="shared" si="20"/>
        <v>9566.864476772827</v>
      </c>
      <c r="H122" s="12">
        <f t="shared" si="21"/>
        <v>138807.20343988074</v>
      </c>
      <c r="I122" s="12">
        <f t="shared" si="22"/>
        <v>861192.796560119</v>
      </c>
    </row>
    <row r="123" spans="2:9" ht="15">
      <c r="B123" s="2">
        <v>107</v>
      </c>
      <c r="C123" s="2">
        <f t="shared" si="23"/>
        <v>9</v>
      </c>
      <c r="D123" s="11">
        <f t="shared" si="24"/>
        <v>0.00475</v>
      </c>
      <c r="E123" s="12">
        <f t="shared" si="18"/>
        <v>10271.641299376928</v>
      </c>
      <c r="F123" s="12">
        <f t="shared" si="19"/>
        <v>659.3342163394335</v>
      </c>
      <c r="G123" s="12">
        <f t="shared" si="20"/>
        <v>9612.307083037495</v>
      </c>
      <c r="H123" s="12">
        <f t="shared" si="21"/>
        <v>129194.89635684325</v>
      </c>
      <c r="I123" s="12">
        <f t="shared" si="22"/>
        <v>870805.1036431565</v>
      </c>
    </row>
    <row r="124" spans="2:9" ht="15">
      <c r="B124" s="2">
        <v>108</v>
      </c>
      <c r="C124" s="2">
        <f t="shared" si="23"/>
        <v>9</v>
      </c>
      <c r="D124" s="11">
        <f t="shared" si="24"/>
        <v>0.00475</v>
      </c>
      <c r="E124" s="12">
        <f t="shared" si="18"/>
        <v>10271.64129937697</v>
      </c>
      <c r="F124" s="12">
        <f t="shared" si="19"/>
        <v>613.6757576950055</v>
      </c>
      <c r="G124" s="12">
        <f t="shared" si="20"/>
        <v>9657.965541681964</v>
      </c>
      <c r="H124" s="12">
        <f t="shared" si="21"/>
        <v>119536.9308151613</v>
      </c>
      <c r="I124" s="12">
        <f t="shared" si="22"/>
        <v>880463.0691848384</v>
      </c>
    </row>
    <row r="125" spans="2:9" ht="15">
      <c r="B125" s="2">
        <v>109</v>
      </c>
      <c r="C125" s="2">
        <f t="shared" si="23"/>
        <v>10</v>
      </c>
      <c r="D125" s="11">
        <f t="shared" si="24"/>
        <v>0.005083333333333333</v>
      </c>
      <c r="E125" s="12">
        <f t="shared" si="18"/>
        <v>10293.61197670671</v>
      </c>
      <c r="F125" s="12">
        <f t="shared" si="19"/>
        <v>607.6460649770698</v>
      </c>
      <c r="G125" s="12">
        <f t="shared" si="20"/>
        <v>9685.96591172964</v>
      </c>
      <c r="H125" s="12">
        <f t="shared" si="21"/>
        <v>109850.96490343165</v>
      </c>
      <c r="I125" s="12">
        <f t="shared" si="22"/>
        <v>890149.035096568</v>
      </c>
    </row>
    <row r="126" spans="2:9" ht="15">
      <c r="B126" s="2">
        <v>110</v>
      </c>
      <c r="C126" s="2">
        <f t="shared" si="23"/>
        <v>10</v>
      </c>
      <c r="D126" s="11">
        <f t="shared" si="24"/>
        <v>0.005083333333333333</v>
      </c>
      <c r="E126" s="12">
        <f t="shared" si="18"/>
        <v>10293.611976706672</v>
      </c>
      <c r="F126" s="12">
        <f t="shared" si="19"/>
        <v>558.4090715924442</v>
      </c>
      <c r="G126" s="12">
        <f t="shared" si="20"/>
        <v>9735.202905114227</v>
      </c>
      <c r="H126" s="12">
        <f t="shared" si="21"/>
        <v>100115.76199831742</v>
      </c>
      <c r="I126" s="12">
        <f t="shared" si="22"/>
        <v>899884.2380016823</v>
      </c>
    </row>
    <row r="127" spans="2:9" ht="15">
      <c r="B127" s="2">
        <v>111</v>
      </c>
      <c r="C127" s="2">
        <f t="shared" si="23"/>
        <v>10</v>
      </c>
      <c r="D127" s="11">
        <f t="shared" si="24"/>
        <v>0.005083333333333333</v>
      </c>
      <c r="E127" s="12">
        <f t="shared" si="18"/>
        <v>10293.61197670668</v>
      </c>
      <c r="F127" s="12">
        <f t="shared" si="19"/>
        <v>508.92179015811354</v>
      </c>
      <c r="G127" s="12">
        <f t="shared" si="20"/>
        <v>9784.690186548565</v>
      </c>
      <c r="H127" s="12">
        <f t="shared" si="21"/>
        <v>90331.07181176885</v>
      </c>
      <c r="I127" s="12">
        <f t="shared" si="22"/>
        <v>909668.9281882308</v>
      </c>
    </row>
    <row r="128" spans="2:9" ht="15">
      <c r="B128" s="2">
        <v>112</v>
      </c>
      <c r="C128" s="2">
        <f t="shared" si="23"/>
        <v>10</v>
      </c>
      <c r="D128" s="11">
        <f t="shared" si="24"/>
        <v>0.005083333333333333</v>
      </c>
      <c r="E128" s="12">
        <f t="shared" si="18"/>
        <v>10293.611976706696</v>
      </c>
      <c r="F128" s="12">
        <f t="shared" si="19"/>
        <v>459.18294837649165</v>
      </c>
      <c r="G128" s="12">
        <f t="shared" si="20"/>
        <v>9834.429028330203</v>
      </c>
      <c r="H128" s="12">
        <f t="shared" si="21"/>
        <v>80496.64278343864</v>
      </c>
      <c r="I128" s="12">
        <f t="shared" si="22"/>
        <v>919503.3572165611</v>
      </c>
    </row>
    <row r="129" spans="2:9" ht="15">
      <c r="B129" s="2">
        <v>113</v>
      </c>
      <c r="C129" s="2">
        <f t="shared" si="23"/>
        <v>10</v>
      </c>
      <c r="D129" s="11">
        <f t="shared" si="24"/>
        <v>0.005083333333333333</v>
      </c>
      <c r="E129" s="12">
        <f t="shared" si="18"/>
        <v>10293.611976706678</v>
      </c>
      <c r="F129" s="12">
        <f t="shared" si="19"/>
        <v>409.1912674824797</v>
      </c>
      <c r="G129" s="12">
        <f t="shared" si="20"/>
        <v>9884.420709224198</v>
      </c>
      <c r="H129" s="12">
        <f t="shared" si="21"/>
        <v>70612.22207421444</v>
      </c>
      <c r="I129" s="12">
        <f t="shared" si="22"/>
        <v>929387.7779257853</v>
      </c>
    </row>
    <row r="130" spans="2:9" ht="15">
      <c r="B130" s="2">
        <v>114</v>
      </c>
      <c r="C130" s="2">
        <f t="shared" si="23"/>
        <v>10</v>
      </c>
      <c r="D130" s="11">
        <f t="shared" si="24"/>
        <v>0.005083333333333333</v>
      </c>
      <c r="E130" s="12">
        <f t="shared" si="18"/>
        <v>10293.611976706681</v>
      </c>
      <c r="F130" s="12">
        <f t="shared" si="19"/>
        <v>358.94546221059005</v>
      </c>
      <c r="G130" s="12">
        <f t="shared" si="20"/>
        <v>9934.666514496092</v>
      </c>
      <c r="H130" s="12">
        <f t="shared" si="21"/>
        <v>60677.55555971835</v>
      </c>
      <c r="I130" s="12">
        <f t="shared" si="22"/>
        <v>939322.4444402814</v>
      </c>
    </row>
    <row r="131" spans="2:9" ht="15">
      <c r="B131" s="2">
        <v>115</v>
      </c>
      <c r="C131" s="2">
        <f t="shared" si="23"/>
        <v>10</v>
      </c>
      <c r="D131" s="11">
        <f t="shared" si="24"/>
        <v>0.005083333333333333</v>
      </c>
      <c r="E131" s="12">
        <f t="shared" si="18"/>
        <v>10293.611976706705</v>
      </c>
      <c r="F131" s="12">
        <f t="shared" si="19"/>
        <v>308.4442407619016</v>
      </c>
      <c r="G131" s="12">
        <f t="shared" si="20"/>
        <v>9985.167735944804</v>
      </c>
      <c r="H131" s="12">
        <f t="shared" si="21"/>
        <v>50692.38782377355</v>
      </c>
      <c r="I131" s="12">
        <f t="shared" si="22"/>
        <v>949307.6121762262</v>
      </c>
    </row>
    <row r="132" spans="2:9" ht="15">
      <c r="B132" s="2">
        <v>116</v>
      </c>
      <c r="C132" s="2">
        <f t="shared" si="23"/>
        <v>10</v>
      </c>
      <c r="D132" s="11">
        <f t="shared" si="24"/>
        <v>0.005083333333333333</v>
      </c>
      <c r="E132" s="12">
        <f t="shared" si="18"/>
        <v>10293.611976706665</v>
      </c>
      <c r="F132" s="12">
        <f t="shared" si="19"/>
        <v>257.68630477084884</v>
      </c>
      <c r="G132" s="12">
        <f t="shared" si="20"/>
        <v>10035.925671935816</v>
      </c>
      <c r="H132" s="12">
        <f t="shared" si="21"/>
        <v>40656.46215183773</v>
      </c>
      <c r="I132" s="12">
        <f t="shared" si="22"/>
        <v>959343.537848162</v>
      </c>
    </row>
    <row r="133" spans="2:9" ht="15">
      <c r="B133" s="2">
        <v>117</v>
      </c>
      <c r="C133" s="2">
        <f t="shared" si="23"/>
        <v>10</v>
      </c>
      <c r="D133" s="11">
        <f t="shared" si="24"/>
        <v>0.005083333333333333</v>
      </c>
      <c r="E133" s="12">
        <f t="shared" si="18"/>
        <v>10293.611976706652</v>
      </c>
      <c r="F133" s="12">
        <f t="shared" si="19"/>
        <v>206.6703492718418</v>
      </c>
      <c r="G133" s="12">
        <f t="shared" si="20"/>
        <v>10086.94162743481</v>
      </c>
      <c r="H133" s="12">
        <f t="shared" si="21"/>
        <v>30569.52052440292</v>
      </c>
      <c r="I133" s="12">
        <f t="shared" si="22"/>
        <v>969430.4794755968</v>
      </c>
    </row>
    <row r="134" spans="2:9" ht="15">
      <c r="B134" s="2">
        <v>118</v>
      </c>
      <c r="C134" s="2">
        <f t="shared" si="23"/>
        <v>10</v>
      </c>
      <c r="D134" s="11">
        <f t="shared" si="24"/>
        <v>0.005083333333333333</v>
      </c>
      <c r="E134" s="12">
        <f t="shared" si="18"/>
        <v>10293.611976706543</v>
      </c>
      <c r="F134" s="12">
        <f t="shared" si="19"/>
        <v>155.39506266571485</v>
      </c>
      <c r="G134" s="12">
        <f t="shared" si="20"/>
        <v>10138.216914040828</v>
      </c>
      <c r="H134" s="12">
        <f t="shared" si="21"/>
        <v>20431.30361036209</v>
      </c>
      <c r="I134" s="12">
        <f t="shared" si="22"/>
        <v>979568.6963896377</v>
      </c>
    </row>
    <row r="135" spans="2:9" ht="15">
      <c r="B135" s="2">
        <v>119</v>
      </c>
      <c r="C135" s="2">
        <f t="shared" si="23"/>
        <v>10</v>
      </c>
      <c r="D135" s="11">
        <f t="shared" si="24"/>
        <v>0.005083333333333333</v>
      </c>
      <c r="E135" s="12">
        <f t="shared" si="18"/>
        <v>10293.611976706627</v>
      </c>
      <c r="F135" s="12">
        <f t="shared" si="19"/>
        <v>103.85912668600729</v>
      </c>
      <c r="G135" s="12">
        <f t="shared" si="20"/>
        <v>10189.752850020619</v>
      </c>
      <c r="H135" s="12">
        <f t="shared" si="21"/>
        <v>10241.550760341472</v>
      </c>
      <c r="I135" s="12">
        <f t="shared" si="22"/>
        <v>989758.4492396583</v>
      </c>
    </row>
    <row r="136" spans="2:9" ht="15">
      <c r="B136" s="2">
        <v>120</v>
      </c>
      <c r="C136" s="2">
        <f t="shared" si="23"/>
        <v>10</v>
      </c>
      <c r="D136" s="11">
        <f t="shared" si="24"/>
        <v>0.005083333333333333</v>
      </c>
      <c r="E136" s="12">
        <f t="shared" si="18"/>
        <v>10293.61197670655</v>
      </c>
      <c r="F136" s="12">
        <f t="shared" si="19"/>
        <v>52.06121636506914</v>
      </c>
      <c r="G136" s="12">
        <f t="shared" si="20"/>
        <v>10241.55076034148</v>
      </c>
      <c r="H136" s="13">
        <f t="shared" si="21"/>
        <v>0</v>
      </c>
      <c r="I136" s="12">
        <f t="shared" si="22"/>
        <v>999999.9999999998</v>
      </c>
    </row>
  </sheetData>
  <sheetProtection/>
  <mergeCells count="1">
    <mergeCell ref="J19:M19"/>
  </mergeCells>
  <hyperlinks>
    <hyperlink ref="J19" r:id="rId1" display="www.losprestamospersonales.com.mx"/>
  </hyperlinks>
  <printOptions/>
  <pageMargins left="0.7" right="0.7" top="0.75" bottom="0.75" header="0.3" footer="0.3"/>
  <pageSetup horizontalDpi="720" verticalDpi="7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</dc:creator>
  <cp:keywords/>
  <dc:description/>
  <cp:lastModifiedBy>Nicolas</cp:lastModifiedBy>
  <dcterms:created xsi:type="dcterms:W3CDTF">2010-04-08T13:28:20Z</dcterms:created>
  <dcterms:modified xsi:type="dcterms:W3CDTF">2012-09-14T20:44:16Z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